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crapsb-my.sharepoint.com/personal/lpinzon_cra_gov_co/Documents/Mis Documentos/OAP 2021/PAAC 2021/"/>
    </mc:Choice>
  </mc:AlternateContent>
  <xr:revisionPtr revIDLastSave="17" documentId="8_{8BD323DA-F6E9-4B64-B6E2-AA4782221121}" xr6:coauthVersionLast="47" xr6:coauthVersionMax="47" xr10:uidLastSave="{D1DDDA7A-463D-4895-819E-AA0D2465021F}"/>
  <workbookProtection workbookAlgorithmName="SHA-512" workbookHashValue="4ogPlKIGFdUepo0efcFZzxZ9LQVpZTyYLoA5K7fbJ/+IX4y6iGYf/hcCFQEDjXdmMjSXqzT1Dq0tAVAi4iDtrA==" workbookSaltValue="+5DkxM2JiMFfNpk2O06/1g==" workbookSpinCount="100000" lockStructure="1"/>
  <bookViews>
    <workbookView xWindow="-120" yWindow="-120" windowWidth="24240" windowHeight="13140" tabRatio="881" firstSheet="4" activeTab="4" xr2:uid="{00000000-000D-0000-FFFF-FFFF00000000}"/>
  </bookViews>
  <sheets>
    <sheet name="Seguimiento PAAC" sheetId="20" state="hidden" r:id="rId1"/>
    <sheet name="Consolidado" sheetId="19" state="hidden" r:id="rId2"/>
    <sheet name="COMPONENTE 1. GESTIÓN RIESGOS " sheetId="21" r:id="rId3"/>
    <sheet name="COMPONENTE 1. MAPA DE RIESGOS" sheetId="36" r:id="rId4"/>
    <sheet name="COMPONENTE 2. RACIONALIZACIÓN" sheetId="22" r:id="rId5"/>
    <sheet name="COMPONENTE 3. RENDICIÓN CUENTAS" sheetId="23" r:id="rId6"/>
    <sheet name="COMPONENTE 4. SERVICIO CIUDADAN" sheetId="24" r:id="rId7"/>
    <sheet name="COMPONENTE 5. TRANSPARENCIA" sheetId="25" r:id="rId8"/>
    <sheet name="COMPONENTE 6. INICIATIVAS ADICI" sheetId="32" r:id="rId9"/>
    <sheet name="Hoja1" sheetId="35" r:id="rId10"/>
  </sheets>
  <externalReferences>
    <externalReference r:id="rId11"/>
    <externalReference r:id="rId12"/>
  </externalReferences>
  <definedNames>
    <definedName name="_xlnm._FilterDatabase" localSheetId="3" hidden="1">'COMPONENTE 1. MAPA DE RIESGOS'!$A$1:$GC$62</definedName>
    <definedName name="A_Obj1" localSheetId="3">OFFSET(#REF!,0,0,COUNTA(#REF!)-1,1)</definedName>
    <definedName name="A_Obj1">OFFSET(#REF!,0,0,COUNTA(#REF!)-1,1)</definedName>
    <definedName name="A_Obj2" localSheetId="3">OFFSET(#REF!,0,0,COUNTA(#REF!)-1,1)</definedName>
    <definedName name="A_Obj2">OFFSET(#REF!,0,0,COUNTA(#REF!)-1,1)</definedName>
    <definedName name="A_Obj3" localSheetId="3">OFFSET(#REF!,0,0,COUNTA(#REF!)-1,1)</definedName>
    <definedName name="A_Obj3">OFFSET(#REF!,0,0,COUNTA(#REF!)-1,1)</definedName>
    <definedName name="A_Obj4" localSheetId="3">OFFSET(#REF!,0,0,COUNTA(#REF!)-1,1)</definedName>
    <definedName name="A_Obj4">OFFSET(#REF!,0,0,COUNTA(#REF!)-1,1)</definedName>
    <definedName name="Acc_1" localSheetId="3">#REF!</definedName>
    <definedName name="Acc_1">#REF!</definedName>
    <definedName name="Acc_2" localSheetId="3">#REF!</definedName>
    <definedName name="Acc_2">#REF!</definedName>
    <definedName name="Acc_3" localSheetId="3">#REF!</definedName>
    <definedName name="Acc_3">#REF!</definedName>
    <definedName name="Acc_4" localSheetId="3">#REF!</definedName>
    <definedName name="Acc_4">#REF!</definedName>
    <definedName name="Acc_5" localSheetId="3">#REF!</definedName>
    <definedName name="Acc_5">#REF!</definedName>
    <definedName name="Acc_6" localSheetId="3">#REF!</definedName>
    <definedName name="Acc_6">#REF!</definedName>
    <definedName name="Acc_7" localSheetId="3">#REF!</definedName>
    <definedName name="Acc_7">#REF!</definedName>
    <definedName name="Acc_8" localSheetId="3">#REF!</definedName>
    <definedName name="Acc_8">#REF!</definedName>
    <definedName name="Acc_9" localSheetId="3">#REF!</definedName>
    <definedName name="Acc_9">#REF!</definedName>
    <definedName name="_xlnm.Print_Area" localSheetId="2">'COMPONENTE 1. GESTIÓN RIESGOS '!$A$1:$L$11</definedName>
    <definedName name="_xlnm.Print_Area" localSheetId="4">'COMPONENTE 2. RACIONALIZACIÓN'!$A$1:$Q$55</definedName>
    <definedName name="_xlnm.Print_Area" localSheetId="5">'COMPONENTE 3. RENDICIÓN CUENTAS'!$A$1:$N$22</definedName>
    <definedName name="_xlnm.Print_Area" localSheetId="6">'COMPONENTE 4. SERVICIO CIUDADAN'!$A$1:$N$12</definedName>
    <definedName name="_xlnm.Print_Area" localSheetId="7">'COMPONENTE 5. TRANSPARENCIA'!$A$1:$M$12</definedName>
    <definedName name="Departamentos" localSheetId="3">#REF!</definedName>
    <definedName name="Departamentos">#REF!</definedName>
    <definedName name="Fuentes" localSheetId="3">#REF!</definedName>
    <definedName name="Fuentes">#REF!</definedName>
    <definedName name="Indicadores" localSheetId="3">#REF!</definedName>
    <definedName name="Indicadores">#REF!</definedName>
    <definedName name="Objetivos" localSheetId="3">OFFSET(#REF!,0,0,COUNTA(#REF!)-1,1)</definedName>
    <definedName name="Objetivos">OFFSET(#REF!,0,0,COUNTA(#REF!)-1,1)</definedName>
    <definedName name="Tipos">[1]TABLA!$G$2:$G$4</definedName>
  </definedNames>
  <calcPr calcId="181029"/>
</workbook>
</file>

<file path=xl/calcChain.xml><?xml version="1.0" encoding="utf-8"?>
<calcChain xmlns="http://schemas.openxmlformats.org/spreadsheetml/2006/main">
  <c r="BG13" i="36" l="1"/>
  <c r="BL13" i="36" s="1"/>
  <c r="AN13" i="36"/>
  <c r="Q13" i="36"/>
  <c r="R13" i="36" s="1"/>
  <c r="S13" i="36" s="1"/>
  <c r="AQ13" i="36" s="1"/>
  <c r="J13" i="36"/>
  <c r="BG17" i="36"/>
  <c r="BG16" i="36"/>
  <c r="AN16" i="36"/>
  <c r="Q16" i="36"/>
  <c r="R16" i="36" s="1"/>
  <c r="S16" i="36" s="1"/>
  <c r="AQ16" i="36" s="1"/>
  <c r="BG15" i="36"/>
  <c r="BG14" i="36"/>
  <c r="AN14" i="36"/>
  <c r="Q14" i="36"/>
  <c r="R14" i="36" s="1"/>
  <c r="S14" i="36" s="1"/>
  <c r="AQ14" i="36" s="1"/>
  <c r="BG12" i="36"/>
  <c r="BG11" i="36"/>
  <c r="BL11" i="36" s="1"/>
  <c r="AN11" i="36"/>
  <c r="Q11" i="36"/>
  <c r="R11" i="36" s="1"/>
  <c r="S11" i="36" s="1"/>
  <c r="AQ11" i="36" s="1"/>
  <c r="BG10" i="36"/>
  <c r="BG9" i="36"/>
  <c r="AN9" i="36"/>
  <c r="Q9" i="36"/>
  <c r="R9" i="36" s="1"/>
  <c r="S9" i="36" s="1"/>
  <c r="AQ9" i="36" s="1"/>
  <c r="BG8" i="36"/>
  <c r="BG7" i="36"/>
  <c r="BL7" i="36" s="1"/>
  <c r="AN7" i="36"/>
  <c r="Q7" i="36"/>
  <c r="R7" i="36" s="1"/>
  <c r="S7" i="36" s="1"/>
  <c r="AQ7" i="36" s="1"/>
  <c r="G14" i="20"/>
  <c r="G7" i="20"/>
  <c r="BL16" i="36" l="1"/>
  <c r="BL9" i="36"/>
  <c r="BL14"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Martha Ligia Ortega Santamaria</author>
    <author>Luz Miriam Diaz Diaz</author>
    <author>mprada</author>
    <author>Jaime Orlando Delgado Gordillo</author>
    <author>Maria Clemencia Lozano Villegas</author>
  </authors>
  <commentList>
    <comment ref="D3" authorId="0" shapeId="0" xr:uid="{00000000-0006-0000-0100-000001000000}">
      <text>
        <r>
          <rPr>
            <b/>
            <sz val="9"/>
            <color indexed="81"/>
            <rFont val="Tahoma"/>
            <family val="2"/>
          </rPr>
          <t>Precise los objetivos que la entidad desea lograr en la vigencia y Enuncie una a una las actividades que se realizarán  al logro de cada objetivo planteado.</t>
        </r>
      </text>
    </comment>
    <comment ref="B11" authorId="1" shapeId="0" xr:uid="{00000000-0006-0000-0100-000002000000}">
      <text>
        <r>
          <rPr>
            <b/>
            <sz val="9"/>
            <color indexed="81"/>
            <rFont val="Tahoma"/>
            <family val="2"/>
          </rPr>
          <t>Martha Ligia Ortega Santamaria:</t>
        </r>
        <r>
          <rPr>
            <sz val="9"/>
            <color indexed="81"/>
            <rFont val="Tahoma"/>
            <family val="2"/>
          </rPr>
          <t xml:space="preserve">
</t>
        </r>
      </text>
    </comment>
    <comment ref="D19" authorId="2" shapeId="0" xr:uid="{00000000-0006-0000-0100-000003000000}">
      <text>
        <r>
          <rPr>
            <sz val="12"/>
            <color indexed="81"/>
            <rFont val="Tahoma"/>
            <family val="2"/>
          </rPr>
          <t>Seleccione la modalidad de la mejora a realizar (normativa, administrativa o tecnológica)</t>
        </r>
      </text>
    </comment>
    <comment ref="E19" authorId="2" shapeId="0" xr:uid="{00000000-0006-0000-0100-000004000000}">
      <text>
        <r>
          <rPr>
            <sz val="12"/>
            <color indexed="81"/>
            <rFont val="Tahoma"/>
            <family val="2"/>
          </rPr>
          <t>Seleccione la opción de racionalización que aplica, según el tipo de racionalización elegido</t>
        </r>
      </text>
    </comment>
    <comment ref="F19" authorId="2" shapeId="0" xr:uid="{00000000-0006-0000-0100-000005000000}">
      <text>
        <r>
          <rPr>
            <sz val="12"/>
            <color indexed="81"/>
            <rFont val="Tahoma"/>
            <family val="2"/>
          </rPr>
          <t>De manera concreta describa como está u opera actualmente el trámite, proceso o procedimiento, es decir, antes de realizar la mejora a proponer</t>
        </r>
      </text>
    </comment>
    <comment ref="G19" authorId="3" shapeId="0" xr:uid="{00000000-0006-0000-0100-000006000000}">
      <text>
        <r>
          <rPr>
            <sz val="12"/>
            <color indexed="81"/>
            <rFont val="Tahoma"/>
            <family val="2"/>
          </rPr>
          <t>De manera concreta describa en qué consiste la acción de mejora o racionalización a realizar al trámite, proceso o procedimiento.</t>
        </r>
      </text>
    </comment>
    <comment ref="H19" authorId="2" shapeId="0" xr:uid="{00000000-0006-0000-0100-000007000000}">
      <text>
        <r>
          <rPr>
            <sz val="12"/>
            <color indexed="81"/>
            <rFont val="Tahoma"/>
            <family val="2"/>
          </rPr>
          <t>De manera concreta describa el impacto que tiene la mejora en el ciudadano y/o la entidad, expresada en reducción de tiempo o costos</t>
        </r>
      </text>
    </comment>
    <comment ref="I19" authorId="4" shapeId="0" xr:uid="{00000000-0006-0000-0100-000008000000}">
      <text>
        <r>
          <rPr>
            <sz val="12"/>
            <color indexed="81"/>
            <rFont val="Tahoma"/>
            <family val="2"/>
          </rPr>
          <t>Ärea dentro de la entidad que lidera la racionalización del trámite, proceso o procedimiento</t>
        </r>
      </text>
    </comment>
    <comment ref="J20" authorId="4" shapeId="0" xr:uid="{00000000-0006-0000-0100-000009000000}">
      <text>
        <r>
          <rPr>
            <sz val="12"/>
            <color indexed="81"/>
            <rFont val="Tahoma"/>
            <family val="2"/>
          </rPr>
          <t>Indique la fecha de inicio de las acciones de racionalización a realizar</t>
        </r>
      </text>
    </comment>
    <comment ref="K20" authorId="4" shapeId="0" xr:uid="{00000000-0006-0000-0100-00000A000000}">
      <text>
        <r>
          <rPr>
            <sz val="12"/>
            <color indexed="81"/>
            <rFont val="Tahoma"/>
            <family val="2"/>
          </rPr>
          <t>Indique la fecha de terminación de las acciones de racionalización a realizar</t>
        </r>
      </text>
    </comment>
    <comment ref="D26" authorId="0" shapeId="0" xr:uid="{00000000-0006-0000-0100-00000B000000}">
      <text>
        <r>
          <rPr>
            <b/>
            <sz val="9"/>
            <color indexed="81"/>
            <rFont val="Tahoma"/>
            <family val="2"/>
          </rPr>
          <t>Precise los objetivos que la entidad desea lograr en la vigencia y Enuncie una a una las actividades que se realizarán  al logro de cada objetivo planteado.</t>
        </r>
      </text>
    </comment>
    <comment ref="E27" authorId="5" shapeId="0" xr:uid="{00000000-0006-0000-0100-00000C000000}">
      <text>
        <r>
          <rPr>
            <b/>
            <sz val="9"/>
            <color indexed="81"/>
            <rFont val="Tahoma"/>
            <family val="2"/>
          </rPr>
          <t>Maria Clemencia Lozano Villegas:</t>
        </r>
        <r>
          <rPr>
            <sz val="9"/>
            <color indexed="81"/>
            <rFont val="Tahoma"/>
            <family val="2"/>
          </rPr>
          <t xml:space="preserve">
Esta meta la podrías cumplir con la reimpresión de las 500 cartillas Guia del Usuario que imprimirá ACODAL.</t>
        </r>
      </text>
    </comment>
    <comment ref="E28" authorId="5" shapeId="0" xr:uid="{00000000-0006-0000-0100-00000D000000}">
      <text>
        <r>
          <rPr>
            <b/>
            <sz val="9"/>
            <color indexed="81"/>
            <rFont val="Tahoma"/>
            <family val="2"/>
          </rPr>
          <t>Maria Clemencia Lozano Villegas:</t>
        </r>
        <r>
          <rPr>
            <sz val="9"/>
            <color indexed="81"/>
            <rFont val="Tahoma"/>
            <family val="2"/>
          </rPr>
          <t xml:space="preserve">
El seguimento de la tarea se realizará mediante el Informe </t>
        </r>
      </text>
    </comment>
    <comment ref="D52" authorId="0" shapeId="0" xr:uid="{00000000-0006-0000-0100-00000E000000}">
      <text>
        <r>
          <rPr>
            <b/>
            <sz val="9"/>
            <color indexed="81"/>
            <rFont val="Tahoma"/>
            <family val="2"/>
          </rPr>
          <t>Precise los objetivos que la entidad desea lograr en la vigencia y Enuncie una a una las actividades que se realizarán  al logro de cada objetivo planteado.</t>
        </r>
      </text>
    </comment>
    <comment ref="F58" authorId="5" shapeId="0" xr:uid="{00000000-0006-0000-0100-00000F000000}">
      <text>
        <r>
          <rPr>
            <b/>
            <sz val="9"/>
            <color indexed="81"/>
            <rFont val="Tahoma"/>
            <family val="2"/>
          </rPr>
          <t>Maria Clemencia Lozano Villegas:</t>
        </r>
        <r>
          <rPr>
            <sz val="9"/>
            <color indexed="81"/>
            <rFont val="Tahoma"/>
            <family val="2"/>
          </rPr>
          <t xml:space="preserve">
Se anexa cronograma.</t>
        </r>
      </text>
    </comment>
    <comment ref="C67" authorId="0" shapeId="0" xr:uid="{00000000-0006-0000-0100-000010000000}">
      <text>
        <r>
          <rPr>
            <b/>
            <sz val="9"/>
            <color indexed="81"/>
            <rFont val="Tahoma"/>
            <family val="2"/>
          </rPr>
          <t>Precise los objetivos que la entidad desea lograr en la vigencia y Enuncie una a una las actividades que se realizarán  al logro de cada objetivo planteado.</t>
        </r>
      </text>
    </comment>
    <comment ref="C82" authorId="0" shapeId="0" xr:uid="{00000000-0006-0000-0100-00001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Olga Lucia Llanos Orozco</author>
  </authors>
  <commentList>
    <comment ref="B4" authorId="0" shapeId="0" xr:uid="{00000000-0006-0000-0300-000001000000}">
      <text>
        <r>
          <rPr>
            <sz val="14"/>
            <color indexed="81"/>
            <rFont val="Tahoma"/>
            <family val="2"/>
          </rPr>
          <t xml:space="preserve">
</t>
        </r>
        <r>
          <rPr>
            <sz val="12"/>
            <color indexed="81"/>
            <rFont val="Tahoma"/>
            <family val="2"/>
          </rPr>
          <t xml:space="preserve">Recuerde redactar el riesgo de gestión y/o de corrupción teniendo en cuenta las siguientes recomendaciones: 
1. Evite iniciar con palabras negativas
como: “No…”, “Que no…”, o con palabras que denoten un factor de riesgo (causa) tales como: “ausencia de”, “falta de”, “poco(a)”, “escaso(a)”, “insuficiente”, “deficiente”, “debilidades en…”
Recuerde que en Seguridad Digital existirían tres (3) tipos de riesgos: </t>
        </r>
        <r>
          <rPr>
            <i/>
            <sz val="12"/>
            <color indexed="81"/>
            <rFont val="Tahoma"/>
            <family val="2"/>
          </rPr>
          <t>pérdida de confidencialidad, pérdida de la integridad y pérdida de la disponibilidad</t>
        </r>
        <r>
          <rPr>
            <sz val="12"/>
            <color indexed="81"/>
            <rFont val="Tahoma"/>
            <family val="2"/>
          </rPr>
          <t xml:space="preserve"> de los activos. Para cada tipo de riesgo se podrán seleccionar las amenazas y las vulnerabilidades que puedan causar que dicho riesgo se materialice.</t>
        </r>
      </text>
    </comment>
    <comment ref="D4" authorId="0" shapeId="0" xr:uid="{00000000-0006-0000-0300-000002000000}">
      <text>
        <r>
          <rPr>
            <sz val="11"/>
            <color indexed="81"/>
            <rFont val="Tahoma"/>
            <family val="2"/>
          </rPr>
          <t xml:space="preserve">
Esta columna aplica únicamente para los riesgos de seguridad digital. 
Recuerde que un </t>
        </r>
        <r>
          <rPr>
            <b/>
            <u/>
            <sz val="11"/>
            <color indexed="81"/>
            <rFont val="Tahoma"/>
            <family val="2"/>
          </rPr>
          <t>ACTIVO</t>
        </r>
        <r>
          <rPr>
            <sz val="11"/>
            <color indexed="81"/>
            <rFont val="Tahoma"/>
            <family val="2"/>
          </rPr>
          <t xml:space="preserve"> es cualquier elemento que tenga valor para la entidad, sin embargo, </t>
        </r>
        <r>
          <rPr>
            <b/>
            <u/>
            <sz val="11"/>
            <color indexed="81"/>
            <rFont val="Tahoma"/>
            <family val="2"/>
          </rPr>
          <t xml:space="preserve">EN EL CONTEXTO DE SEGURIDAD DIGITAL </t>
        </r>
        <r>
          <rPr>
            <sz val="11"/>
            <color indexed="81"/>
            <rFont val="Tahoma"/>
            <family val="2"/>
          </rPr>
          <t xml:space="preserve">son </t>
        </r>
        <r>
          <rPr>
            <b/>
            <u/>
            <sz val="11"/>
            <color indexed="81"/>
            <rFont val="Tahoma"/>
            <family val="2"/>
          </rPr>
          <t>ACTIVOS</t>
        </r>
        <r>
          <rPr>
            <sz val="11"/>
            <color indexed="81"/>
            <rFont val="Tahoma"/>
            <family val="2"/>
          </rPr>
          <t xml:space="preserve"> elementos tales como aplicaciones de la entidad pública, servicios Web, redes, información física o digital, Tecnologías de la Información -TI- o Tecnologías de la Operación -TO-) que utiliza la entidad para su funcionamiento.
</t>
        </r>
        <r>
          <rPr>
            <b/>
            <u/>
            <sz val="11"/>
            <color indexed="81"/>
            <rFont val="Tahoma"/>
            <family val="2"/>
          </rPr>
          <t>Por ejemplo:</t>
        </r>
        <r>
          <rPr>
            <sz val="11"/>
            <color indexed="81"/>
            <rFont val="Tahoma"/>
            <family val="2"/>
          </rPr>
          <t xml:space="preserve"> Base de datos de nómina, Aplicativo de nómina, Cuentas de cobro, etc.</t>
        </r>
      </text>
    </comment>
    <comment ref="E4" authorId="0" shapeId="0" xr:uid="{00000000-0006-0000-0300-000003000000}">
      <text>
        <r>
          <rPr>
            <sz val="12"/>
            <color indexed="81"/>
            <rFont val="Tahoma"/>
            <family val="2"/>
          </rPr>
          <t xml:space="preserve">
Recuerde que en la</t>
        </r>
        <r>
          <rPr>
            <sz val="11"/>
            <color indexed="81"/>
            <rFont val="Tahoma"/>
            <family val="2"/>
          </rPr>
          <t xml:space="preserve"> descripción de los riesgos de corrupción deben concurrir TODOS los componentes de su definición:
</t>
        </r>
        <r>
          <rPr>
            <b/>
            <sz val="11"/>
            <color indexed="81"/>
            <rFont val="Tahoma"/>
            <family val="2"/>
          </rPr>
          <t>Acción u omisión + uso del poder + desviación de la gestión de lo público + el beneficio privado.</t>
        </r>
        <r>
          <rPr>
            <sz val="11"/>
            <color indexed="81"/>
            <rFont val="Tahoma"/>
            <family val="2"/>
          </rPr>
          <t xml:space="preserve">
</t>
        </r>
        <r>
          <rPr>
            <b/>
            <sz val="11"/>
            <color indexed="81"/>
            <rFont val="Tahoma"/>
            <family val="2"/>
          </rPr>
          <t xml:space="preserve">
EJEMPLO. </t>
        </r>
        <r>
          <rPr>
            <sz val="11"/>
            <color indexed="81"/>
            <rFont val="Tahoma"/>
            <family val="2"/>
          </rPr>
          <t xml:space="preserve">Posibilidad de recibir o solicitar cualquier dádiva o beneficio a nombre propio o de terceros con el fin de celebrar un contrato.
</t>
        </r>
      </text>
    </comment>
    <comment ref="F4" authorId="0" shapeId="0" xr:uid="{00000000-0006-0000-0300-000004000000}">
      <text>
        <r>
          <rPr>
            <b/>
            <sz val="9"/>
            <color indexed="81"/>
            <rFont val="Tahoma"/>
            <family val="2"/>
          </rPr>
          <t xml:space="preserve">
</t>
        </r>
        <r>
          <rPr>
            <b/>
            <sz val="11"/>
            <color indexed="81"/>
            <rFont val="Tahoma"/>
            <family val="2"/>
          </rPr>
          <t xml:space="preserve">RECOMENDACIONES A TENER EN CUENTA: </t>
        </r>
        <r>
          <rPr>
            <sz val="11"/>
            <color indexed="81"/>
            <rFont val="Tahoma"/>
            <family val="2"/>
          </rPr>
          <t xml:space="preserve">
1. Para cada causa debe existir un control.
2. Las causas se deben trabajar de manera separada (no
se deben combinar en una misma columna o renglón).
3. Un control puede ser tan eficiente que me ayude
a mitigar varias causas, en estos casos, se repite
el control, asociado de manera independiente a la
causa específica.
4. Recuerde que en seguridad digital deberá seleccionar las vulnerabilidades asociadas a la amenaza identificada. 
5. En seguridad digital, la sola presencia de una vulnerabilidad no causa daños por sí misma, ya que representa únicamente una debilidad de un activo o un control, </t>
        </r>
        <r>
          <rPr>
            <u/>
            <sz val="11"/>
            <color indexed="81"/>
            <rFont val="Tahoma"/>
            <family val="2"/>
          </rPr>
          <t>para que la vulnerabilidad pueda causar daño, es necesario que una amenaza pueda explotar esa debilidad</t>
        </r>
        <r>
          <rPr>
            <sz val="11"/>
            <color indexed="81"/>
            <rFont val="Tahoma"/>
            <family val="2"/>
          </rPr>
          <t>. Una vulnerabilidad que no tiene una amenaza puede no requerir la implementación de un control.</t>
        </r>
      </text>
    </comment>
    <comment ref="G4" authorId="0" shapeId="0" xr:uid="{00000000-0006-0000-0300-000005000000}">
      <text>
        <r>
          <rPr>
            <sz val="11"/>
            <color indexed="81"/>
            <rFont val="Tahoma"/>
            <family val="2"/>
          </rPr>
          <t xml:space="preserve">
Para riesgos de seguridad digital recuerde que las amenazas  representan situaciones o fuentes que pueden hacer daño a los activos y materializar los riesgos.
Las amenazas pueden ser: 
1. Deliberadas.
2. Fortuitas.
3. Ambientales.</t>
        </r>
      </text>
    </comment>
    <comment ref="H4" authorId="0" shapeId="0" xr:uid="{00000000-0006-0000-0300-000006000000}">
      <text>
        <r>
          <rPr>
            <b/>
            <sz val="9"/>
            <color indexed="81"/>
            <rFont val="Tahoma"/>
            <family val="2"/>
          </rPr>
          <t xml:space="preserve">
</t>
        </r>
        <r>
          <rPr>
            <sz val="11"/>
            <color indexed="81"/>
            <rFont val="Tahoma"/>
            <family val="2"/>
          </rPr>
          <t xml:space="preserve">Seleccione el tipo de riesgo de acuerdo con los siguientes criterios:
</t>
        </r>
        <r>
          <rPr>
            <b/>
            <sz val="11"/>
            <color indexed="81"/>
            <rFont val="Tahoma"/>
            <family val="2"/>
          </rPr>
          <t xml:space="preserve">Riesgo estratégicos: </t>
        </r>
        <r>
          <rPr>
            <sz val="11"/>
            <color indexed="81"/>
            <rFont val="Tahoma"/>
            <family val="2"/>
          </rPr>
          <t xml:space="preserve">posibilidad de ocurrencia de eventos que afecten los objetivos estratégicos de la organización pública y por tanto impactan toda la entidad.
</t>
        </r>
        <r>
          <rPr>
            <b/>
            <sz val="11"/>
            <color indexed="81"/>
            <rFont val="Tahoma"/>
            <family val="2"/>
          </rPr>
          <t xml:space="preserve">Riesgos gerenciales: </t>
        </r>
        <r>
          <rPr>
            <sz val="11"/>
            <color indexed="81"/>
            <rFont val="Tahoma"/>
            <family val="2"/>
          </rPr>
          <t xml:space="preserve">posibilidad de ocurrencia de eventos que afecten los procesos gerenciales y/o la alta dirección.
</t>
        </r>
        <r>
          <rPr>
            <b/>
            <sz val="11"/>
            <color indexed="81"/>
            <rFont val="Tahoma"/>
            <family val="2"/>
          </rPr>
          <t>Riesgos operativos:</t>
        </r>
        <r>
          <rPr>
            <sz val="11"/>
            <color indexed="81"/>
            <rFont val="Tahoma"/>
            <family val="2"/>
          </rPr>
          <t xml:space="preserve"> posibilidad de ocurrencia de eventos que afecten los procesos misionales de la entidad.
</t>
        </r>
        <r>
          <rPr>
            <b/>
            <sz val="11"/>
            <color indexed="81"/>
            <rFont val="Tahoma"/>
            <family val="2"/>
          </rPr>
          <t xml:space="preserve">Riesgos financieros: </t>
        </r>
        <r>
          <rPr>
            <sz val="11"/>
            <color indexed="81"/>
            <rFont val="Tahoma"/>
            <family val="2"/>
          </rPr>
          <t xml:space="preserve">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Riesgos tecnológicos:</t>
        </r>
        <r>
          <rPr>
            <sz val="11"/>
            <color indexed="81"/>
            <rFont val="Tahoma"/>
            <family val="2"/>
          </rPr>
          <t xml:space="preserve"> posibilidad de ocurrencia de eventos que afecten la totalidad o parte de la infraestructura tecnológica (hardware, software, redes, etc.) de una entidad.
</t>
        </r>
        <r>
          <rPr>
            <b/>
            <sz val="11"/>
            <color indexed="81"/>
            <rFont val="Tahoma"/>
            <family val="2"/>
          </rPr>
          <t xml:space="preserve">
Riesgos de 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 xml:space="preserve">Riesgos de imagen o reputacional: </t>
        </r>
        <r>
          <rPr>
            <sz val="11"/>
            <color indexed="81"/>
            <rFont val="Tahoma"/>
            <family val="2"/>
          </rPr>
          <t xml:space="preserve">posibilidad de ocurrencia de un evento que afecte la imagen, buen nombre o reputación de una organización ante sus clientes y partes interesadas.
</t>
        </r>
        <r>
          <rPr>
            <b/>
            <sz val="11"/>
            <color indexed="81"/>
            <rFont val="Tahoma"/>
            <family val="2"/>
          </rPr>
          <t xml:space="preserve">Riesgos de corrupción: </t>
        </r>
        <r>
          <rPr>
            <sz val="11"/>
            <color indexed="81"/>
            <rFont val="Tahoma"/>
            <family val="2"/>
          </rPr>
          <t xml:space="preserve">posibilidad de que, por acción u omisión, se use el poder para desviar la gestión de lo público hacia un beneficio privado.
</t>
        </r>
        <r>
          <rPr>
            <b/>
            <sz val="11"/>
            <color indexed="81"/>
            <rFont val="Tahoma"/>
            <family val="2"/>
          </rPr>
          <t xml:space="preserve">Riesgos de seguridad digital: </t>
        </r>
        <r>
          <rPr>
            <sz val="11"/>
            <color indexed="81"/>
            <rFont val="Tahoma"/>
            <family val="2"/>
          </rPr>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text>
    </comment>
    <comment ref="I4" authorId="0" shapeId="0" xr:uid="{00000000-0006-0000-0300-000007000000}">
      <text>
        <r>
          <rPr>
            <b/>
            <sz val="9"/>
            <color indexed="81"/>
            <rFont val="Tahoma"/>
            <family val="2"/>
          </rPr>
          <t xml:space="preserve">
</t>
        </r>
        <r>
          <rPr>
            <sz val="11"/>
            <color indexed="81"/>
            <rFont val="Tahoma"/>
            <family val="2"/>
          </rPr>
          <t xml:space="preserve">Describa los efectos y/o consecuencias que tendría la entidad en el caso en el que se materialice el riesgo identificado. 
</t>
        </r>
      </text>
    </comment>
    <comment ref="J4" authorId="0" shapeId="0" xr:uid="{00000000-0006-0000-0300-000008000000}">
      <text>
        <r>
          <rPr>
            <b/>
            <sz val="9"/>
            <color indexed="81"/>
            <rFont val="Tahoma"/>
            <family val="2"/>
          </rPr>
          <t xml:space="preserve">
</t>
        </r>
        <r>
          <rPr>
            <sz val="11"/>
            <color indexed="81"/>
            <rFont val="Tahoma"/>
            <family val="2"/>
          </rPr>
          <t xml:space="preserve">Se analiza qué tan posible es que ocurra el riesgo, se expresa en términos de </t>
        </r>
        <r>
          <rPr>
            <b/>
            <i/>
            <u/>
            <sz val="11"/>
            <color indexed="81"/>
            <rFont val="Tahoma"/>
            <family val="2"/>
          </rPr>
          <t xml:space="preserve">frecuencia o factibilidad.
</t>
        </r>
        <r>
          <rPr>
            <b/>
            <sz val="11"/>
            <color indexed="81"/>
            <rFont val="Tahoma"/>
            <family val="2"/>
          </rPr>
          <t>Frecuencia:</t>
        </r>
        <r>
          <rPr>
            <sz val="11"/>
            <color indexed="81"/>
            <rFont val="Tahoma"/>
            <family val="2"/>
          </rPr>
          <t xml:space="preserve"> implica analizar el número de eventos en un periodo determinado, se trata de hechos que se han materializado o se cuenta con un historial de situaciones o eventos asociados al riesgo; 
</t>
        </r>
        <r>
          <rPr>
            <b/>
            <sz val="11"/>
            <color indexed="81"/>
            <rFont val="Tahoma"/>
            <family val="2"/>
          </rPr>
          <t>Factibilidad</t>
        </r>
        <r>
          <rPr>
            <sz val="11"/>
            <color indexed="81"/>
            <rFont val="Tahoma"/>
            <family val="2"/>
          </rPr>
          <t xml:space="preserve"> implica analizar la presencia de factores internos y externos que pueden propiciar el riesgo, se trata en este caso de un hecho que no se ha presentado pero es posible que suceda. 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t>
        </r>
      </text>
    </comment>
    <comment ref="AO4" authorId="0" shapeId="0" xr:uid="{00000000-0006-0000-0300-000009000000}">
      <text>
        <r>
          <rPr>
            <b/>
            <sz val="9"/>
            <color indexed="81"/>
            <rFont val="Tahoma"/>
            <family val="2"/>
          </rPr>
          <t xml:space="preserve">
</t>
        </r>
        <r>
          <rPr>
            <sz val="11"/>
            <color indexed="81"/>
            <rFont val="Tahoma"/>
            <family val="2"/>
          </rPr>
          <t xml:space="preserve">Para calificar el impacto de los riesgos de gestión y los riesgos de seguridad digital, deberá remitirse a la hoja de CRITERIOS PARA EL IMPACTO.
Para calificar el impacto de los riesgos de corrupción deberá responder </t>
        </r>
        <r>
          <rPr>
            <b/>
            <sz val="12"/>
            <color indexed="81"/>
            <rFont val="Tahoma"/>
            <family val="2"/>
          </rPr>
          <t xml:space="preserve">"SI" </t>
        </r>
        <r>
          <rPr>
            <sz val="11"/>
            <color indexed="81"/>
            <rFont val="Tahoma"/>
            <family val="2"/>
          </rPr>
          <t xml:space="preserve">o </t>
        </r>
        <r>
          <rPr>
            <b/>
            <sz val="12"/>
            <color indexed="81"/>
            <rFont val="Tahoma"/>
            <family val="2"/>
          </rPr>
          <t>"NO"</t>
        </r>
        <r>
          <rPr>
            <sz val="11"/>
            <color indexed="81"/>
            <rFont val="Tahoma"/>
            <family val="2"/>
          </rPr>
          <t xml:space="preserve"> a las preguntas que van de la columna </t>
        </r>
        <r>
          <rPr>
            <b/>
            <sz val="12"/>
            <color indexed="81"/>
            <rFont val="Tahoma"/>
            <family val="2"/>
          </rPr>
          <t xml:space="preserve">"T" </t>
        </r>
        <r>
          <rPr>
            <sz val="11"/>
            <color indexed="81"/>
            <rFont val="Tahoma"/>
            <family val="2"/>
          </rPr>
          <t xml:space="preserve">hasta la columna </t>
        </r>
        <r>
          <rPr>
            <b/>
            <sz val="12"/>
            <color indexed="81"/>
            <rFont val="Tahoma"/>
            <family val="2"/>
          </rPr>
          <t>"AL".</t>
        </r>
      </text>
    </comment>
    <comment ref="BG4" authorId="0" shapeId="0" xr:uid="{00000000-0006-0000-0300-00000A000000}">
      <text>
        <r>
          <rPr>
            <sz val="9"/>
            <color indexed="81"/>
            <rFont val="Tahoma"/>
            <family val="2"/>
          </rPr>
          <t xml:space="preserve">
</t>
        </r>
        <r>
          <rPr>
            <sz val="11"/>
            <color indexed="81"/>
            <rFont val="Tahoma"/>
            <family val="2"/>
          </rPr>
          <t xml:space="preserve">El resultado de cada variable de diseño, a excepción de la evidencia, va a afectar la calificación del diseño del control, ya que deben cumplirse todas las variables para que un control se evalúe como bien diseñado.
Los rangos de calificación se presentan a continuación:
</t>
        </r>
        <r>
          <rPr>
            <b/>
            <sz val="11"/>
            <color indexed="81"/>
            <rFont val="Tahoma"/>
            <family val="2"/>
          </rPr>
          <t xml:space="preserve">FUERTE : </t>
        </r>
        <r>
          <rPr>
            <sz val="11"/>
            <color indexed="81"/>
            <rFont val="Tahoma"/>
            <family val="2"/>
          </rPr>
          <t>Calificación entre 96 y 100</t>
        </r>
        <r>
          <rPr>
            <b/>
            <sz val="11"/>
            <color indexed="81"/>
            <rFont val="Tahoma"/>
            <family val="2"/>
          </rPr>
          <t xml:space="preserve">
MODERADO: </t>
        </r>
        <r>
          <rPr>
            <sz val="11"/>
            <color indexed="81"/>
            <rFont val="Tahoma"/>
            <family val="2"/>
          </rPr>
          <t>Calificación entre 86 y 95</t>
        </r>
        <r>
          <rPr>
            <b/>
            <sz val="11"/>
            <color indexed="81"/>
            <rFont val="Tahoma"/>
            <family val="2"/>
          </rPr>
          <t xml:space="preserve">
DÉBIL:</t>
        </r>
        <r>
          <rPr>
            <sz val="11"/>
            <color indexed="81"/>
            <rFont val="Tahoma"/>
            <family val="2"/>
          </rPr>
          <t xml:space="preserve"> Calificación entre 0 y 85.</t>
        </r>
      </text>
    </comment>
    <comment ref="BH4" authorId="0" shapeId="0" xr:uid="{00000000-0006-0000-0300-00000B000000}">
      <text>
        <r>
          <rPr>
            <sz val="11"/>
            <color indexed="81"/>
            <rFont val="Tahoma"/>
            <family val="2"/>
          </rPr>
          <t xml:space="preserve">
Con base en el resultado de la evaluación del control (columna AZ), seleccione de la lista desplegable el diseño del control de acuerdo con la siguiente información: 
</t>
        </r>
        <r>
          <rPr>
            <b/>
            <sz val="11"/>
            <color indexed="81"/>
            <rFont val="Tahoma"/>
            <family val="2"/>
          </rPr>
          <t xml:space="preserve">FUERTE : </t>
        </r>
        <r>
          <rPr>
            <sz val="11"/>
            <color indexed="81"/>
            <rFont val="Tahoma"/>
            <family val="2"/>
          </rPr>
          <t xml:space="preserve">Calificación entre 96 y 100
</t>
        </r>
        <r>
          <rPr>
            <b/>
            <sz val="11"/>
            <color indexed="81"/>
            <rFont val="Tahoma"/>
            <family val="2"/>
          </rPr>
          <t xml:space="preserve">MODERADO: </t>
        </r>
        <r>
          <rPr>
            <sz val="11"/>
            <color indexed="81"/>
            <rFont val="Tahoma"/>
            <family val="2"/>
          </rPr>
          <t xml:space="preserve">Calificación entre 86 y 95
</t>
        </r>
        <r>
          <rPr>
            <b/>
            <sz val="11"/>
            <color indexed="81"/>
            <rFont val="Tahoma"/>
            <family val="2"/>
          </rPr>
          <t>DÉBIL:</t>
        </r>
        <r>
          <rPr>
            <sz val="11"/>
            <color indexed="81"/>
            <rFont val="Tahoma"/>
            <family val="2"/>
          </rPr>
          <t xml:space="preserve"> Calificación entre 0 y 85.</t>
        </r>
      </text>
    </comment>
    <comment ref="BI4" authorId="0" shapeId="0" xr:uid="{00000000-0006-0000-0300-00000C000000}">
      <text>
        <r>
          <rPr>
            <b/>
            <sz val="9"/>
            <color indexed="81"/>
            <rFont val="Tahoma"/>
            <family val="2"/>
          </rPr>
          <t xml:space="preserve">
</t>
        </r>
        <r>
          <rPr>
            <sz val="11"/>
            <color indexed="81"/>
            <rFont val="Tahoma"/>
            <family val="2"/>
          </rPr>
          <t xml:space="preserve">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
</t>
        </r>
        <r>
          <rPr>
            <b/>
            <sz val="11"/>
            <color indexed="81"/>
            <rFont val="Tahoma"/>
            <family val="2"/>
          </rPr>
          <t xml:space="preserve">FUERTE: </t>
        </r>
        <r>
          <rPr>
            <sz val="11"/>
            <color indexed="81"/>
            <rFont val="Tahoma"/>
            <family val="2"/>
          </rPr>
          <t>El control se ejecuta de manera consistente por parte del responsable</t>
        </r>
        <r>
          <rPr>
            <b/>
            <sz val="11"/>
            <color indexed="81"/>
            <rFont val="Tahoma"/>
            <family val="2"/>
          </rPr>
          <t xml:space="preserve">
MODERADO: </t>
        </r>
        <r>
          <rPr>
            <sz val="11"/>
            <color indexed="81"/>
            <rFont val="Tahoma"/>
            <family val="2"/>
          </rPr>
          <t>El control se ejecuta algunas veces por parte del responsable</t>
        </r>
        <r>
          <rPr>
            <b/>
            <sz val="11"/>
            <color indexed="81"/>
            <rFont val="Tahoma"/>
            <family val="2"/>
          </rPr>
          <t xml:space="preserve">
DÉBIL: </t>
        </r>
        <r>
          <rPr>
            <sz val="11"/>
            <color indexed="81"/>
            <rFont val="Tahoma"/>
            <family val="2"/>
          </rPr>
          <t>El control no se ejecuta por parte del responsable</t>
        </r>
      </text>
    </comment>
    <comment ref="BJ4" authorId="0" shapeId="0" xr:uid="{00000000-0006-0000-0300-00000D000000}">
      <text>
        <r>
          <rPr>
            <b/>
            <sz val="9"/>
            <color indexed="81"/>
            <rFont val="Tahoma"/>
            <family val="2"/>
          </rPr>
          <t xml:space="preserve">
</t>
        </r>
        <r>
          <rPr>
            <sz val="11"/>
            <color indexed="81"/>
            <rFont val="Tahoma"/>
            <family val="2"/>
          </rPr>
          <t xml:space="preserve">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a continuación:
</t>
        </r>
        <r>
          <rPr>
            <b/>
            <sz val="11"/>
            <color indexed="81"/>
            <rFont val="Tahoma"/>
            <family val="2"/>
          </rPr>
          <t>FUERTE + FUERTE =</t>
        </r>
        <r>
          <rPr>
            <sz val="11"/>
            <color indexed="81"/>
            <rFont val="Tahoma"/>
            <family val="2"/>
          </rPr>
          <t xml:space="preserve"> FUERTE.
</t>
        </r>
        <r>
          <rPr>
            <b/>
            <sz val="11"/>
            <color indexed="81"/>
            <rFont val="Tahoma"/>
            <family val="2"/>
          </rPr>
          <t>FUERTE + MODERADO</t>
        </r>
        <r>
          <rPr>
            <sz val="11"/>
            <color indexed="81"/>
            <rFont val="Tahoma"/>
            <family val="2"/>
          </rPr>
          <t xml:space="preserve"> = MODERADO.
</t>
        </r>
        <r>
          <rPr>
            <b/>
            <sz val="11"/>
            <color indexed="81"/>
            <rFont val="Tahoma"/>
            <family val="2"/>
          </rPr>
          <t xml:space="preserve">FUERTE + DÉBIL </t>
        </r>
        <r>
          <rPr>
            <sz val="11"/>
            <color indexed="81"/>
            <rFont val="Tahoma"/>
            <family val="2"/>
          </rPr>
          <t xml:space="preserve">= DÉBIL.
</t>
        </r>
        <r>
          <rPr>
            <b/>
            <sz val="11"/>
            <color indexed="81"/>
            <rFont val="Tahoma"/>
            <family val="2"/>
          </rPr>
          <t>MODERADO + FUERTE</t>
        </r>
        <r>
          <rPr>
            <sz val="11"/>
            <color indexed="81"/>
            <rFont val="Tahoma"/>
            <family val="2"/>
          </rPr>
          <t xml:space="preserve"> = MODERADO.
</t>
        </r>
        <r>
          <rPr>
            <b/>
            <sz val="11"/>
            <color indexed="81"/>
            <rFont val="Tahoma"/>
            <family val="2"/>
          </rPr>
          <t>MODERADO + MODERADO</t>
        </r>
        <r>
          <rPr>
            <sz val="11"/>
            <color indexed="81"/>
            <rFont val="Tahoma"/>
            <family val="2"/>
          </rPr>
          <t xml:space="preserve"> = MODERADO.
</t>
        </r>
        <r>
          <rPr>
            <b/>
            <sz val="11"/>
            <color indexed="81"/>
            <rFont val="Tahoma"/>
            <family val="2"/>
          </rPr>
          <t>MODERADO + DÉBIL</t>
        </r>
        <r>
          <rPr>
            <sz val="11"/>
            <color indexed="81"/>
            <rFont val="Tahoma"/>
            <family val="2"/>
          </rPr>
          <t xml:space="preserve"> = DÉBIL.
</t>
        </r>
        <r>
          <rPr>
            <b/>
            <sz val="11"/>
            <color indexed="81"/>
            <rFont val="Tahoma"/>
            <family val="2"/>
          </rPr>
          <t>DÉBIL + FUERTE</t>
        </r>
        <r>
          <rPr>
            <sz val="11"/>
            <color indexed="81"/>
            <rFont val="Tahoma"/>
            <family val="2"/>
          </rPr>
          <t xml:space="preserve"> = DÉBIL.
</t>
        </r>
        <r>
          <rPr>
            <b/>
            <sz val="11"/>
            <color indexed="81"/>
            <rFont val="Tahoma"/>
            <family val="2"/>
          </rPr>
          <t>DÉBIL + MODERADO</t>
        </r>
        <r>
          <rPr>
            <sz val="11"/>
            <color indexed="81"/>
            <rFont val="Tahoma"/>
            <family val="2"/>
          </rPr>
          <t xml:space="preserve"> = DÉBIL.
</t>
        </r>
        <r>
          <rPr>
            <b/>
            <sz val="11"/>
            <color indexed="81"/>
            <rFont val="Tahoma"/>
            <family val="2"/>
          </rPr>
          <t>DÉBIL + DÉBIL</t>
        </r>
        <r>
          <rPr>
            <sz val="11"/>
            <color indexed="81"/>
            <rFont val="Tahoma"/>
            <family val="2"/>
          </rPr>
          <t xml:space="preserve"> = DÉBIL.
</t>
        </r>
        <r>
          <rPr>
            <sz val="10"/>
            <color indexed="81"/>
            <rFont val="Tahoma"/>
            <family val="2"/>
          </rPr>
          <t xml:space="preserve">
</t>
        </r>
      </text>
    </comment>
    <comment ref="BL4" authorId="0" shapeId="0" xr:uid="{00000000-0006-0000-0300-00000E000000}">
      <text>
        <r>
          <rPr>
            <b/>
            <sz val="11"/>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 xml:space="preserve">FUERTE: </t>
        </r>
        <r>
          <rPr>
            <sz val="11"/>
            <color indexed="81"/>
            <rFont val="Tahoma"/>
            <family val="2"/>
          </rPr>
          <t>El promedio de la solidez individual de cada control al sumarlos y ponderarlos es igual a 100.</t>
        </r>
        <r>
          <rPr>
            <b/>
            <sz val="11"/>
            <color indexed="81"/>
            <rFont val="Tahoma"/>
            <family val="2"/>
          </rPr>
          <t xml:space="preserve">
MODERADO: </t>
        </r>
        <r>
          <rPr>
            <sz val="11"/>
            <color indexed="81"/>
            <rFont val="Tahoma"/>
            <family val="2"/>
          </rPr>
          <t>El promedio de la solidez individual de cada control al sumarlos y ponderarlos está entre 50 y 99.</t>
        </r>
        <r>
          <rPr>
            <b/>
            <sz val="11"/>
            <color indexed="81"/>
            <rFont val="Tahoma"/>
            <family val="2"/>
          </rPr>
          <t xml:space="preserve">
DÉBIL: </t>
        </r>
        <r>
          <rPr>
            <sz val="11"/>
            <color indexed="81"/>
            <rFont val="Tahoma"/>
            <family val="2"/>
          </rPr>
          <t>El promedio de la solidez individual de cada control al sumarlos y ponderarlos es menor a 50.</t>
        </r>
      </text>
    </comment>
    <comment ref="BM4" authorId="0" shapeId="0" xr:uid="{00000000-0006-0000-0300-00000F000000}">
      <text>
        <r>
          <rPr>
            <b/>
            <sz val="9"/>
            <color indexed="81"/>
            <rFont val="Tahoma"/>
            <family val="2"/>
          </rPr>
          <t xml:space="preserve">
</t>
        </r>
        <r>
          <rPr>
            <sz val="11"/>
            <color indexed="81"/>
            <rFont val="Tahoma"/>
            <family val="2"/>
          </rPr>
          <t xml:space="preserve">Tratándose de riesgos de corrupción únicamente hay disminución de probabilidad. Es decir, para el impacto
no opera el desplazamiento.
</t>
        </r>
      </text>
    </comment>
    <comment ref="BR4" authorId="0" shapeId="0" xr:uid="{00000000-0006-0000-0300-000010000000}">
      <text>
        <r>
          <rPr>
            <b/>
            <sz val="9"/>
            <color indexed="81"/>
            <rFont val="Tahoma"/>
            <family val="2"/>
          </rPr>
          <t xml:space="preserve">
</t>
        </r>
        <r>
          <rPr>
            <sz val="11"/>
            <color indexed="81"/>
            <rFont val="Tahoma"/>
            <family val="2"/>
          </rPr>
          <t>El nivel de riesgo residual dependerá del resultado del desplazamiento del riesgo inherente.</t>
        </r>
      </text>
    </comment>
    <comment ref="BS4" authorId="0" shapeId="0" xr:uid="{00000000-0006-0000-0300-000011000000}">
      <text>
        <r>
          <rPr>
            <b/>
            <sz val="9"/>
            <color indexed="81"/>
            <rFont val="Tahoma"/>
            <family val="2"/>
          </rPr>
          <t xml:space="preserve">
</t>
        </r>
        <r>
          <rPr>
            <sz val="11"/>
            <color indexed="81"/>
            <rFont val="Tahoma"/>
            <family val="2"/>
          </rPr>
          <t xml:space="preserve">El tratamiento del riesgo de corrupción puede ser:
</t>
        </r>
        <r>
          <rPr>
            <b/>
            <sz val="11"/>
            <color indexed="81"/>
            <rFont val="Tahoma"/>
            <family val="2"/>
          </rPr>
          <t>REDUCIR EL RIESGO:</t>
        </r>
        <r>
          <rPr>
            <sz val="11"/>
            <color indexed="81"/>
            <rFont val="Tahoma"/>
            <family val="2"/>
          </rPr>
          <t xml:space="preserve"> Se adoptan medidas para reducir la probabilidad o el impacto del riesgo, o ambos; por lo general conlleva a la implementación de controles.
</t>
        </r>
        <r>
          <rPr>
            <b/>
            <sz val="11"/>
            <color indexed="81"/>
            <rFont val="Tahoma"/>
            <family val="2"/>
          </rPr>
          <t>EVITAR EL RIESGO:</t>
        </r>
        <r>
          <rPr>
            <sz val="11"/>
            <color indexed="81"/>
            <rFont val="Tahoma"/>
            <family val="2"/>
          </rPr>
          <t xml:space="preserve"> Se abandonan las actividades que dan lugar al riesgo, es decir, no iniciar o no continuar con la actividad que lo provoca.
</t>
        </r>
        <r>
          <rPr>
            <b/>
            <sz val="11"/>
            <color indexed="81"/>
            <rFont val="Tahoma"/>
            <family val="2"/>
          </rPr>
          <t xml:space="preserve">
COMPARTIR EL RIESGO:</t>
        </r>
        <r>
          <rPr>
            <sz val="11"/>
            <color indexed="81"/>
            <rFont val="Tahoma"/>
            <family val="2"/>
          </rPr>
          <t xml:space="preserve"> Se reduce la probabilidad o el impacto del riesgo transfiriendo o compartiendo una parte de este. Los riesgos de corrupción se pueden compartir pero no se puede transferir su responsabilidad.</t>
        </r>
      </text>
    </comment>
    <comment ref="BT4" authorId="0" shapeId="0" xr:uid="{00000000-0006-0000-0300-000012000000}">
      <text>
        <r>
          <rPr>
            <b/>
            <sz val="9"/>
            <color indexed="81"/>
            <rFont val="Tahoma"/>
            <family val="2"/>
          </rPr>
          <t xml:space="preserve">
</t>
        </r>
        <r>
          <rPr>
            <b/>
            <sz val="11"/>
            <color indexed="81"/>
            <rFont val="Tahoma"/>
            <family val="2"/>
          </rPr>
          <t>ACTIVIDADES DE CONTROL:</t>
        </r>
        <r>
          <rPr>
            <sz val="11"/>
            <color indexed="81"/>
            <rFont val="Tahoma"/>
            <family val="2"/>
          </rPr>
          <t xml:space="preserve"> Son las acciones establecidas a través de políticas y procedimientos que contribuyen a garantizar que se lleven a cabo las instrucciones de la dirección para mitigar los riesgos que inciden en el cumplimiento de los objetivos.
</t>
        </r>
        <r>
          <rPr>
            <b/>
            <sz val="11"/>
            <color indexed="81"/>
            <rFont val="Tahoma"/>
            <family val="2"/>
          </rPr>
          <t xml:space="preserve">
IMPORTANTE
</t>
        </r>
        <r>
          <rPr>
            <sz val="11"/>
            <color indexed="81"/>
            <rFont val="Tahoma"/>
            <family val="2"/>
          </rPr>
          <t xml:space="preserve">1. Una política por sí sola no es un control.
2. Los controles se despliegan a través de los procedimientos documentados.
3. La actividad de control debe por sí sola mitigar o tratar la causa del riesgo y ejecutarse como parte del día a día de las operaciones.
</t>
        </r>
        <r>
          <rPr>
            <b/>
            <sz val="11"/>
            <color indexed="81"/>
            <rFont val="Tahoma"/>
            <family val="2"/>
          </rPr>
          <t xml:space="preserve">
EJEMPLO: </t>
        </r>
        <r>
          <rPr>
            <sz val="11"/>
            <color indexed="81"/>
            <rFont val="Tahoma"/>
            <family val="2"/>
          </rPr>
          <t xml:space="preserve">La política establece que para los contratos de bienes y servicios
se deben tener tres cotizaciones. El procedimiento será la revisión que valide que la política se está cumpliendo, dejando claras las actividades y responsabilidades que asume el personal que lleva a cabo la actividad de control y asegura que existan las tres cotizaciones. </t>
        </r>
        <r>
          <rPr>
            <b/>
            <sz val="11"/>
            <color indexed="81"/>
            <rFont val="Tahoma"/>
            <family val="2"/>
          </rPr>
          <t xml:space="preserve">
</t>
        </r>
        <r>
          <rPr>
            <sz val="11"/>
            <color indexed="81"/>
            <rFont val="Tahoma"/>
            <family val="2"/>
          </rPr>
          <t xml:space="preserve">Tanto la política como el procedimiento deben estar documentados. Esto contribuye a que las actividades de control sean parte del día a día de las operaciones de la entidad.
</t>
        </r>
      </text>
    </comment>
    <comment ref="BU4" authorId="0" shapeId="0" xr:uid="{00000000-0006-0000-0300-000013000000}">
      <text>
        <r>
          <rPr>
            <b/>
            <sz val="9"/>
            <color indexed="81"/>
            <rFont val="Tahoma"/>
            <family val="2"/>
          </rPr>
          <t xml:space="preserve"> 
</t>
        </r>
        <r>
          <rPr>
            <b/>
            <sz val="11"/>
            <color indexed="81"/>
            <rFont val="Tahoma"/>
            <family val="2"/>
          </rPr>
          <t xml:space="preserve">CONTROL PREVENTIVO: </t>
        </r>
        <r>
          <rPr>
            <sz val="11"/>
            <color indexed="81"/>
            <rFont val="Tahoma"/>
            <family val="2"/>
          </rPr>
          <t xml:space="preserve">Controles que están diseñados para evitar un evento no deseado en el momento en que se produce. Este tipo de controles intentan evitar la ocurrencia de los riesgos que puedan afectar el cumplimiento de los objetivos.
</t>
        </r>
        <r>
          <rPr>
            <b/>
            <sz val="11"/>
            <color indexed="81"/>
            <rFont val="Tahoma"/>
            <family val="2"/>
          </rPr>
          <t xml:space="preserve">EJEMPLO: </t>
        </r>
        <r>
          <rPr>
            <sz val="11"/>
            <color indexed="81"/>
            <rFont val="Tahoma"/>
            <family val="2"/>
          </rPr>
          <t>Revisión al cumplimiento de los
requisitos contractuales en el proceso
de selección del contratista o proveedor.</t>
        </r>
      </text>
    </comment>
    <comment ref="BV4" authorId="0" shapeId="0" xr:uid="{00000000-0006-0000-0300-000014000000}">
      <text>
        <r>
          <rPr>
            <b/>
            <sz val="9"/>
            <color indexed="81"/>
            <rFont val="Tahoma"/>
            <family val="2"/>
          </rPr>
          <t xml:space="preserve">
</t>
        </r>
        <r>
          <rPr>
            <b/>
            <sz val="11"/>
            <color indexed="81"/>
            <rFont val="Tahoma"/>
            <family val="2"/>
          </rPr>
          <t xml:space="preserve">CONTROL DETECTIVO: </t>
        </r>
        <r>
          <rPr>
            <sz val="11"/>
            <color indexed="81"/>
            <rFont val="Tahoma"/>
            <family val="2"/>
          </rPr>
          <t xml:space="preserve">Controles que están diseñados para identificar
un evento o resultado no previsto después de que se haya producido. Buscan detectar la situación no deseada para que se corrija y se tomen las acciones correspondientes.
</t>
        </r>
        <r>
          <rPr>
            <b/>
            <sz val="11"/>
            <color indexed="81"/>
            <rFont val="Tahoma"/>
            <family val="2"/>
          </rPr>
          <t xml:space="preserve">EJEMPLO: </t>
        </r>
        <r>
          <rPr>
            <sz val="11"/>
            <color indexed="81"/>
            <rFont val="Tahoma"/>
            <family val="2"/>
          </rPr>
          <t>Realizar una conciliación bancaria para verificar que los saldos en libros corresponden con los saldos en bancos.</t>
        </r>
      </text>
    </comment>
    <comment ref="BY4" authorId="0" shapeId="0" xr:uid="{00000000-0006-0000-0300-000015000000}">
      <text>
        <r>
          <rPr>
            <b/>
            <sz val="9"/>
            <color indexed="81"/>
            <rFont val="Tahoma"/>
            <family val="2"/>
          </rPr>
          <t xml:space="preserve">
</t>
        </r>
        <r>
          <rPr>
            <sz val="11"/>
            <color indexed="81"/>
            <rFont val="Tahoma"/>
            <family val="2"/>
          </rPr>
          <t>En este campo deberá señalar la fecha en la que cumplirá con la actividad de control propuesta.</t>
        </r>
      </text>
    </comment>
    <comment ref="BZ4" authorId="0" shapeId="0" xr:uid="{00000000-0006-0000-0300-000016000000}">
      <text>
        <r>
          <rPr>
            <b/>
            <sz val="9"/>
            <color indexed="81"/>
            <rFont val="Tahoma"/>
            <family val="2"/>
          </rPr>
          <t xml:space="preserve">
</t>
        </r>
        <r>
          <rPr>
            <sz val="11"/>
            <color indexed="81"/>
            <rFont val="Tahoma"/>
            <family val="2"/>
          </rPr>
          <t>La eficacia de una acción está dada por el grado en que se cumplieron los objetivos previstos en su diseño. Para el caso de la presente matriz estarán relacionadas con el cumplimiento de las actividades de control programadas para mitigar los riesgos identificados.</t>
        </r>
      </text>
    </comment>
    <comment ref="CA4" authorId="0" shapeId="0" xr:uid="{00000000-0006-0000-0300-000017000000}">
      <text>
        <r>
          <rPr>
            <sz val="11"/>
            <color indexed="81"/>
            <rFont val="Tahoma"/>
            <family val="2"/>
          </rPr>
          <t xml:space="preserve">
Mide el impacto del logro de los resultados, es decir, que suministra información sobre qué tan efectivas han sido las acciones de control para impedir la materialización de los riesgos de corrupción identificados.</t>
        </r>
      </text>
    </comment>
    <comment ref="J5" authorId="0" shapeId="0" xr:uid="{00000000-0006-0000-0300-000018000000}">
      <text>
        <r>
          <rPr>
            <b/>
            <sz val="9"/>
            <color indexed="81"/>
            <rFont val="Tahoma"/>
            <family val="2"/>
          </rPr>
          <t xml:space="preserve">
</t>
        </r>
        <r>
          <rPr>
            <sz val="11"/>
            <color indexed="81"/>
            <rFont val="Tahoma"/>
            <family val="2"/>
          </rPr>
          <t>Bajo el criterio de FRECUENCIA y/o FACTIBILIDAD se analiza la presencia de factores internos y externos que pueden propiciar el riesgo. Puede tratarse de un hecho que no se ha presentado pero es posible que se dé.</t>
        </r>
      </text>
    </comment>
    <comment ref="K5" authorId="0" shapeId="0" xr:uid="{00000000-0006-0000-0300-000019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L5" authorId="0" shapeId="0" xr:uid="{00000000-0006-0000-0300-00001A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M5" authorId="0" shapeId="0" xr:uid="{00000000-0006-0000-0300-00001B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N5" authorId="0" shapeId="0" xr:uid="{00000000-0006-0000-0300-00001C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O5" authorId="0" shapeId="0" xr:uid="{00000000-0006-0000-0300-00001D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 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P5" authorId="0" shapeId="0" xr:uid="{00000000-0006-0000-0300-00001E00000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S5" authorId="0" shapeId="0" xr:uid="{00000000-0006-0000-0300-00001F000000}">
      <text>
        <r>
          <rPr>
            <b/>
            <sz val="9"/>
            <color indexed="81"/>
            <rFont val="Tahoma"/>
            <family val="2"/>
          </rPr>
          <t xml:space="preserve">
</t>
        </r>
        <r>
          <rPr>
            <sz val="11"/>
            <color indexed="81"/>
            <rFont val="Tahoma"/>
            <family val="2"/>
          </rPr>
          <t xml:space="preserve">Por </t>
        </r>
        <r>
          <rPr>
            <b/>
            <i/>
            <u/>
            <sz val="11"/>
            <color indexed="81"/>
            <rFont val="Tahoma"/>
            <family val="2"/>
          </rPr>
          <t>PROBABILIDAD</t>
        </r>
        <r>
          <rPr>
            <sz val="11"/>
            <color indexed="81"/>
            <rFont val="Tahoma"/>
            <family val="2"/>
          </rPr>
          <t xml:space="preserve"> se entiende la posibilidad de ocurrencia del riesgo, esta puede ser medida con criterios de frecuencia o factibilidad.
</t>
        </r>
        <r>
          <rPr>
            <b/>
            <sz val="9"/>
            <color indexed="81"/>
            <rFont val="Tahoma"/>
            <family val="2"/>
          </rPr>
          <t xml:space="preserve">
</t>
        </r>
      </text>
    </comment>
    <comment ref="AO5" authorId="0" shapeId="0" xr:uid="{00000000-0006-0000-0300-000020000000}">
      <text>
        <r>
          <rPr>
            <b/>
            <sz val="9"/>
            <color indexed="81"/>
            <rFont val="Tahoma"/>
            <family val="2"/>
          </rPr>
          <t xml:space="preserve">
</t>
        </r>
        <r>
          <rPr>
            <b/>
            <sz val="11"/>
            <color indexed="81"/>
            <rFont val="Tahoma"/>
            <family val="2"/>
          </rPr>
          <t xml:space="preserve">MODERADO: </t>
        </r>
        <r>
          <rPr>
            <sz val="11"/>
            <color indexed="81"/>
            <rFont val="Tahoma"/>
            <family val="2"/>
          </rPr>
          <t xml:space="preserve">De 1 a 5 respuestas afirmativas, es impacto moderado y deberá seleccionar el nivel de impacto de la lista deplegable de acuerdo con el resultado obtenido en la columna del total de respuestas afirmativas (AI). 
</t>
        </r>
        <r>
          <rPr>
            <b/>
            <sz val="11"/>
            <color indexed="81"/>
            <rFont val="Tahoma"/>
            <family val="2"/>
          </rPr>
          <t xml:space="preserve">MAYOR: </t>
        </r>
        <r>
          <rPr>
            <sz val="11"/>
            <color indexed="81"/>
            <rFont val="Tahoma"/>
            <family val="2"/>
          </rPr>
          <t xml:space="preserve">De 6 a 11 respuestas afirmativas, es impacto mayor y deberá seleccionar el nivel de impacto de la lista deplegable de acuerdo con el resultado obtenido en la columna del total de respuestas afirmativas (AI). 
</t>
        </r>
        <r>
          <rPr>
            <b/>
            <sz val="11"/>
            <color indexed="81"/>
            <rFont val="Tahoma"/>
            <family val="2"/>
          </rPr>
          <t xml:space="preserve">CATASTRÓFICO: </t>
        </r>
        <r>
          <rPr>
            <sz val="11"/>
            <color indexed="81"/>
            <rFont val="Tahoma"/>
            <family val="2"/>
          </rPr>
          <t xml:space="preserve">De 12 a 18 respuestas afirmativas, es impacto catastrófico y deberá seleccionar el nivel de impacto de la lista deplegable de acuerdo con el resultado obtenido en la columna del total de respuestas afirmativas (AI). </t>
        </r>
      </text>
    </comment>
    <comment ref="AQ5" authorId="0" shapeId="0" xr:uid="{00000000-0006-0000-0300-000021000000}">
      <text>
        <r>
          <rPr>
            <b/>
            <sz val="9"/>
            <color indexed="81"/>
            <rFont val="Tahoma"/>
            <family val="2"/>
          </rPr>
          <t xml:space="preserve">
</t>
        </r>
        <r>
          <rPr>
            <sz val="11"/>
            <color indexed="81"/>
            <rFont val="Tahoma"/>
            <family val="2"/>
          </rPr>
          <t>Señale de la lista desplegable el nivel de riesgo inherente de acuerdo con las siguientes condiciones de PROBABILIDAD e IMPACTO así:
CASI SEGURO - MODERADO = NIVEL EXTREMO
CASI SEGURO - MAYOR = NIVEL EXTREMO
CASI SEGURO - CATASTRÓFICO = NIVEL EXTREMO
PROBABLE - MAYOR = NIVEL EXTREMO
PROBABLE - CATASTRÓFICO = NIVEL EXTREMO
POSIBLE - MAYOR = NIVEL EXTREMO
POSIBLE - CATASTRÓFICO = NIVEL EXTREMO
IMPROBABLE - CATASTRÓFICO = NIVEL EXTREMO
RARA VEZ - CATASTRÓFICO = NIVEL EXTREMO
PROBABLE - MODERADO = NIVEL ALTO
POSIBLE - MODERADO = NIVEL ALTO
IMPROBABLE - MAYOR = NIVEL ALTO
RARA VEZ - MAYOR = NIVEL ALTO
IMPROBABLE - MODERADO = NIVEL MODERADO
RARA VEZ - MODERADO = NIVEL MODERADO.</t>
        </r>
      </text>
    </comment>
    <comment ref="BM5" authorId="0" shapeId="0" xr:uid="{00000000-0006-0000-0300-000022000000}">
      <text>
        <r>
          <rPr>
            <b/>
            <sz val="9"/>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FUERTE:</t>
        </r>
        <r>
          <rPr>
            <sz val="11"/>
            <color indexed="81"/>
            <rFont val="Tahoma"/>
            <family val="2"/>
          </rPr>
          <t xml:space="preserve"> El promedio de la solidez individual de cada control al sumarlos y ponderarlos es igual a 100.
</t>
        </r>
        <r>
          <rPr>
            <b/>
            <sz val="11"/>
            <color indexed="81"/>
            <rFont val="Tahoma"/>
            <family val="2"/>
          </rPr>
          <t xml:space="preserve">MODERADO: </t>
        </r>
        <r>
          <rPr>
            <sz val="11"/>
            <color indexed="81"/>
            <rFont val="Tahoma"/>
            <family val="2"/>
          </rPr>
          <t xml:space="preserve">El promedio de la solidez individual de cada control al sumarlos y ponderarlos está entre 50 y 99.
</t>
        </r>
        <r>
          <rPr>
            <b/>
            <sz val="11"/>
            <color indexed="81"/>
            <rFont val="Tahoma"/>
            <family val="2"/>
          </rPr>
          <t>DÉBIL:</t>
        </r>
        <r>
          <rPr>
            <sz val="11"/>
            <color indexed="81"/>
            <rFont val="Tahoma"/>
            <family val="2"/>
          </rPr>
          <t xml:space="preserve"> El promedio de la solidez individual de cada control al sumarlos y ponderarlos es menor a 50.</t>
        </r>
      </text>
    </comment>
    <comment ref="BP5" authorId="0" shapeId="0" xr:uid="{00000000-0006-0000-0300-00002300000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2
FUERTE - DIRECTAMENTE - NO DISMINUYE = 2
FUERTE -  NO DISMINUYE - DIRECTAMENTE = 0
MODERADO - DIRECTAMENTE - DIRECTAMENTE = 1
MODERADO - DIRECTAMENTE - INDIRECTAMENTE = 1
MODERADO - DIRECTAMENTE - NO DISMINUYE = 1
MODERADO - NO DISMINUYE - DIRECTAMENTE = 0
</t>
        </r>
      </text>
    </comment>
    <comment ref="BQ5" authorId="0" shapeId="0" xr:uid="{00000000-0006-0000-0300-00002400000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1
FUERTE - DIRECTAMENTE - NO DISMINUYE = 0
FUERTE -  NO DISMINUYE - DIRECTAMENTE = 2
MODERADO - DIRECTAMENTE - DIRECTAMENTE = 1
MODERADO - DIRECTAMENTE - INDIRECTAMENTE = 0
MODERADO - DIRECTAMENTE - NO DISMINUYE = 0
MODERADO - NO DISMINUYE - DIRECTAMENTE = 1
</t>
        </r>
      </text>
    </comment>
    <comment ref="AS6" authorId="0" shapeId="0" xr:uid="{00000000-0006-0000-0300-000025000000}">
      <text>
        <r>
          <rPr>
            <b/>
            <sz val="9"/>
            <color indexed="81"/>
            <rFont val="Tahoma"/>
            <family val="2"/>
          </rPr>
          <t xml:space="preserve">
</t>
        </r>
        <r>
          <rPr>
            <b/>
            <sz val="11"/>
            <color indexed="81"/>
            <rFont val="Tahoma"/>
            <family val="2"/>
          </rPr>
          <t xml:space="preserve">
RECOMENDACIONES A TENER EN CUENTA: 
</t>
        </r>
        <r>
          <rPr>
            <sz val="11"/>
            <color indexed="81"/>
            <rFont val="Tahoma"/>
            <family val="2"/>
          </rPr>
          <t>1. Para cada causa debe existir un control.
2. Un control puede ser tan eficiente que me ayude a mitigar varias causas, en estos casos, se repite el control, asociado de manera independiente a la causa específica.
3. El control debe iniciar con un cargo responsable o un sistema o aplicación.
4. Evitar asignar áreas de manera general o nombres de personas.
5. El control debe estar asignado a un cargo específico.</t>
        </r>
      </text>
    </comment>
    <comment ref="AT6" authorId="0" shapeId="0" xr:uid="{00000000-0006-0000-0300-000026000000}">
      <text>
        <r>
          <rPr>
            <b/>
            <sz val="9"/>
            <color indexed="81"/>
            <rFont val="Tahoma"/>
            <family val="2"/>
          </rPr>
          <t xml:space="preserve">
</t>
        </r>
        <r>
          <rPr>
            <b/>
            <sz val="11"/>
            <color indexed="81"/>
            <rFont val="Tahoma"/>
            <family val="2"/>
          </rPr>
          <t xml:space="preserve">RESPONSABLE: </t>
        </r>
        <r>
          <rPr>
            <sz val="11"/>
            <color indexed="81"/>
            <rFont val="Tahoma"/>
            <family val="2"/>
          </rPr>
          <t xml:space="preserve">
Persona asignada para ejecutar el control. Debe tener la autoridad,competencias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r>
      </text>
    </comment>
    <comment ref="AU6" authorId="0" shapeId="0" xr:uid="{00000000-0006-0000-0300-000027000000}">
      <text>
        <r>
          <rPr>
            <b/>
            <sz val="9"/>
            <color indexed="81"/>
            <rFont val="Tahoma"/>
            <family val="2"/>
          </rPr>
          <t xml:space="preserve">
</t>
        </r>
        <r>
          <rPr>
            <b/>
            <sz val="11"/>
            <color indexed="81"/>
            <rFont val="Tahoma"/>
            <family val="2"/>
          </rPr>
          <t xml:space="preserve">PERIODICIDAD:
</t>
        </r>
        <r>
          <rPr>
            <sz val="11"/>
            <color indexed="81"/>
            <rFont val="Tahoma"/>
            <family val="2"/>
          </rPr>
          <t xml:space="preserve">
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Cada vez que se releva un control debemos preguntarnos si la periodicidad en que este se ejecuta ayuda a prevenir o detectar el riesgo
de manera oportuna. Si la respuesta es SÍ, entonces la periodicidad del control está bien diseñada.</t>
        </r>
      </text>
    </comment>
    <comment ref="AV6" authorId="0" shapeId="0" xr:uid="{00000000-0006-0000-0300-000028000000}">
      <text>
        <r>
          <rPr>
            <b/>
            <sz val="9"/>
            <color indexed="81"/>
            <rFont val="Tahoma"/>
            <family val="2"/>
          </rPr>
          <t xml:space="preserve">
</t>
        </r>
        <r>
          <rPr>
            <b/>
            <sz val="11"/>
            <color indexed="81"/>
            <rFont val="Tahoma"/>
            <family val="2"/>
          </rPr>
          <t xml:space="preserve">PROPÓSITO:
</t>
        </r>
        <r>
          <rPr>
            <sz val="11"/>
            <color indexed="81"/>
            <rFont val="Tahoma"/>
            <family val="2"/>
          </rPr>
          <t>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Siguiendo las variables a considerar en la evaluación del diseño de control revisadas, veamos algunos ejemplos de cómo se deben redactar los controles, incluyendo el propósito del control, es decir, lo que este busca.</t>
        </r>
        <r>
          <rPr>
            <sz val="9"/>
            <color indexed="81"/>
            <rFont val="Tahoma"/>
            <family val="2"/>
          </rPr>
          <t xml:space="preserve">
</t>
        </r>
      </text>
    </comment>
    <comment ref="AW6" authorId="0" shapeId="0" xr:uid="{00000000-0006-0000-0300-000029000000}">
      <text>
        <r>
          <rPr>
            <b/>
            <sz val="9"/>
            <color indexed="81"/>
            <rFont val="Tahoma"/>
            <family val="2"/>
          </rPr>
          <t xml:space="preserve">
</t>
        </r>
        <r>
          <rPr>
            <b/>
            <sz val="11"/>
            <color indexed="81"/>
            <rFont val="Tahoma"/>
            <family val="2"/>
          </rPr>
          <t xml:space="preserve">¿CÓMO SE REALIZA?
</t>
        </r>
        <r>
          <rPr>
            <sz val="11"/>
            <color indexed="81"/>
            <rFont val="Tahoma"/>
            <family val="2"/>
          </rPr>
          <t xml:space="preserve">El control debe indicar el cómo se realiza, de tal forma que se pueda evaluar si la fuente u origen de la información que sirve para ejecutar el control, es confiable para la mitigación del riesgo. Cuando estemos evaluando el control debemos preguntarnos si la fuente de información utilizada es confiable.
</t>
        </r>
      </text>
    </comment>
    <comment ref="AX6" authorId="0" shapeId="0" xr:uid="{00000000-0006-0000-0300-00002A000000}">
      <text>
        <r>
          <rPr>
            <b/>
            <sz val="9"/>
            <color indexed="81"/>
            <rFont val="Tahoma"/>
            <family val="2"/>
          </rPr>
          <t xml:space="preserve">
</t>
        </r>
        <r>
          <rPr>
            <b/>
            <sz val="11"/>
            <color indexed="81"/>
            <rFont val="Tahoma"/>
            <family val="2"/>
          </rPr>
          <t>¿QUÉ PASA CON LAS OBSERVACIONES Y/O DESVIACIONES?</t>
        </r>
        <r>
          <rPr>
            <sz val="11"/>
            <color indexed="81"/>
            <rFont val="Tahoma"/>
            <family val="2"/>
          </rPr>
          <t xml:space="preserve">
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t>
        </r>
      </text>
    </comment>
    <comment ref="AY6" authorId="0" shapeId="0" xr:uid="{00000000-0006-0000-0300-00002B000000}">
      <text>
        <r>
          <rPr>
            <b/>
            <sz val="9"/>
            <color indexed="81"/>
            <rFont val="Tahoma"/>
            <family val="2"/>
          </rPr>
          <t xml:space="preserve">
</t>
        </r>
        <r>
          <rPr>
            <b/>
            <sz val="11"/>
            <color indexed="81"/>
            <rFont val="Tahoma"/>
            <family val="2"/>
          </rPr>
          <t xml:space="preserve">EVIDENCIA:
</t>
        </r>
        <r>
          <rPr>
            <sz val="11"/>
            <color indexed="81"/>
            <rFont val="Tahoma"/>
            <family val="2"/>
          </rPr>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1. Fue realizado por el responsable que se definió.
2. Se realizó de acuerdo a la periodicidad definida.
3. Se cumplió con el propósito del control.
4. Se dejó la fuente de información que sirvió de base para su ejecución.
5. Hay explicación a las observaciones o desviaciones resultantes de ejecutar el control.
</t>
        </r>
      </text>
    </comment>
    <comment ref="AZ6" authorId="0" shapeId="0" xr:uid="{00000000-0006-0000-0300-00002C000000}">
      <text>
        <r>
          <rPr>
            <b/>
            <sz val="9"/>
            <color indexed="81"/>
            <rFont val="Tahoma"/>
            <family val="2"/>
          </rPr>
          <t xml:space="preserve">
</t>
        </r>
        <r>
          <rPr>
            <sz val="12"/>
            <color indexed="81"/>
            <rFont val="Tahoma"/>
            <family val="2"/>
          </rPr>
          <t xml:space="preserve">Realice la evaluación del criterio de acuerdo con la siguiente información:
15 = Asignado
0 = No asignado </t>
        </r>
      </text>
    </comment>
    <comment ref="BA6" authorId="0" shapeId="0" xr:uid="{00000000-0006-0000-0300-00002D000000}">
      <text>
        <r>
          <rPr>
            <sz val="9"/>
            <color indexed="81"/>
            <rFont val="Tahoma"/>
            <family val="2"/>
          </rPr>
          <t xml:space="preserve">
</t>
        </r>
        <r>
          <rPr>
            <sz val="11"/>
            <color indexed="81"/>
            <rFont val="Tahoma"/>
            <family val="2"/>
          </rPr>
          <t>Realice la evaluación del criterio de acuerdo con la siguiente información:
15 = Adecuado
0 = Inadecuado</t>
        </r>
      </text>
    </comment>
    <comment ref="BB6" authorId="0" shapeId="0" xr:uid="{00000000-0006-0000-0300-00002E000000}">
      <text>
        <r>
          <rPr>
            <b/>
            <sz val="9"/>
            <color indexed="81"/>
            <rFont val="Tahoma"/>
            <family val="2"/>
          </rPr>
          <t xml:space="preserve">
</t>
        </r>
        <r>
          <rPr>
            <sz val="11"/>
            <color indexed="81"/>
            <rFont val="Tahoma"/>
            <family val="2"/>
          </rPr>
          <t>Realice la evaluación del criterio de acuerdo con la siguiente información:
15 = Oportuna
0 = Inoportuna</t>
        </r>
      </text>
    </comment>
    <comment ref="BC6" authorId="0" shapeId="0" xr:uid="{00000000-0006-0000-0300-00002F000000}">
      <text>
        <r>
          <rPr>
            <b/>
            <sz val="9"/>
            <color indexed="81"/>
            <rFont val="Tahoma"/>
            <family val="2"/>
          </rPr>
          <t xml:space="preserve">
</t>
        </r>
        <r>
          <rPr>
            <sz val="11"/>
            <color indexed="81"/>
            <rFont val="Tahoma"/>
            <family val="2"/>
          </rPr>
          <t>Realice la evaluación del criterio de acuerdo con la siguiente información:
15 = Prevenir
10 = Detectar
  0 = No es un control</t>
        </r>
      </text>
    </comment>
    <comment ref="BD6" authorId="0" shapeId="0" xr:uid="{00000000-0006-0000-0300-000030000000}">
      <text>
        <r>
          <rPr>
            <b/>
            <sz val="9"/>
            <color indexed="81"/>
            <rFont val="Tahoma"/>
            <family val="2"/>
          </rPr>
          <t xml:space="preserve">
</t>
        </r>
        <r>
          <rPr>
            <sz val="11"/>
            <color indexed="81"/>
            <rFont val="Tahoma"/>
            <family val="2"/>
          </rPr>
          <t xml:space="preserve">Realice la evaluación del criterio de acuerdo con la siguiente información:
15 = Confiable.
0 = No confiable.
  </t>
        </r>
      </text>
    </comment>
    <comment ref="BE6" authorId="0" shapeId="0" xr:uid="{00000000-0006-0000-0300-000031000000}">
      <text>
        <r>
          <rPr>
            <b/>
            <sz val="9"/>
            <color indexed="81"/>
            <rFont val="Tahoma"/>
            <family val="2"/>
          </rPr>
          <t xml:space="preserve">
</t>
        </r>
        <r>
          <rPr>
            <sz val="11"/>
            <color indexed="81"/>
            <rFont val="Tahoma"/>
            <family val="2"/>
          </rPr>
          <t xml:space="preserve">Realice la evaluación del criterio de acuerdo con la siguiente información:
15 = Se investigan y se resuelven oportunamente.
0 = No se investigan y resuelven oportunamente.
  </t>
        </r>
      </text>
    </comment>
    <comment ref="BF6" authorId="0" shapeId="0" xr:uid="{00000000-0006-0000-0300-000032000000}">
      <text>
        <r>
          <rPr>
            <sz val="11"/>
            <color indexed="81"/>
            <rFont val="Tahoma"/>
            <family val="2"/>
          </rPr>
          <t xml:space="preserve">
Realice la evaluación del criterio de acuerdo con la siguiente información:
10 =Completa
  5 = Incompleta
  0 = No existe</t>
        </r>
      </text>
    </comment>
  </commentList>
</comments>
</file>

<file path=xl/sharedStrings.xml><?xml version="1.0" encoding="utf-8"?>
<sst xmlns="http://schemas.openxmlformats.org/spreadsheetml/2006/main" count="1347" uniqueCount="756">
  <si>
    <t>FORMATO SEGUIMIENTO AL PLAN ANTICORRUPCIÓN Y DE ATENCIÓN AL CIUDADANO</t>
  </si>
  <si>
    <t>ENTIDAD</t>
  </si>
  <si>
    <t>COMISIÓN DE REGULACIÓN DE AGUA POTABLE Y SANEAMEINTO BÁSICO- CRA</t>
  </si>
  <si>
    <t>Vigencia:</t>
  </si>
  <si>
    <t>Fecha Publicación:</t>
  </si>
  <si>
    <t>16 Mayo de 2016</t>
  </si>
  <si>
    <t>Componente</t>
  </si>
  <si>
    <t>Actividades Programadas</t>
  </si>
  <si>
    <t>Actividades Cumplidas</t>
  </si>
  <si>
    <t>% de avance</t>
  </si>
  <si>
    <t>Observaciones</t>
  </si>
  <si>
    <t>Componente 1: Gestión del Riesgo de Corrupción  -Mapa de Riesgos de Corrupción</t>
  </si>
  <si>
    <t xml:space="preserve">Revisar y validar propuesta de ajuste a la politica de administración de riesgos de la CRA </t>
  </si>
  <si>
    <t>Guía de Administración del Riesgo SEG-GUI02 . 29 Octubre de 2015 V:\CALIDAD\SEGUIMIENTO</t>
  </si>
  <si>
    <t>Analizar e identificar actividades críticas para la creación de riesgos</t>
  </si>
  <si>
    <t>Actualizar el Mapa de Riesgos de Corrupción</t>
  </si>
  <si>
    <t>Se publicó con el Plan Anticorrupción el 31 de marzo de 2016</t>
  </si>
  <si>
    <t>Brindar acompañamiento para monitoreo de riesgos</t>
  </si>
  <si>
    <t>Se efectuó reunión con los jefes de las diferentes depedencias de la CRA y con las personas asignadas de cada dependencia, el 3 de marzo de 2016</t>
  </si>
  <si>
    <t>Elaboración y publicación matriz y Mapa de riesgos de la Entidad</t>
  </si>
  <si>
    <t>Se publicó el Mapa de riesgos de corrupción, con el Plan Anticorrupción el 31 de marzo de 2016, la matriz de riesgos de corrupción esta en V:\CALIDAD\SEGUIMIENTO\SEG-FOR21 Formato Seguimiento a Riesgos V01\MAPA DE RIESGOS DE CORRUPCIÓN 2016</t>
  </si>
  <si>
    <t>Administrar los riesgos a cargo de la dependencia</t>
  </si>
  <si>
    <t>Dentro de los 10 dias primeros de mayo, se actualiza la matriz de riesgos de corrupción, para el seguimiento de Control Interno.</t>
  </si>
  <si>
    <t>Evaluar la Política para la Administración del Riesgo de la Entidad</t>
  </si>
  <si>
    <t>Se efectua dentro de los (10) días hábiles siguientes a las siguientes fechas :30 abril, 31 agosto y 31 diciembre de 2016</t>
  </si>
  <si>
    <t>Componente 2 :PLANEACION DE LA ESTRATEGIA DE RACIONALIZACIÓN</t>
  </si>
  <si>
    <t xml:space="preserve">Se busca implementar un mecanismo de medición para los usuarios que completaron el trámite </t>
  </si>
  <si>
    <t>Se identificarón los trámites a racionalizar.</t>
  </si>
  <si>
    <t>Se busca implementar un mecanismo electrónico, confiable y seguro para realizar la contribución</t>
  </si>
  <si>
    <t>Componente 3:  Rendición de cuentas</t>
  </si>
  <si>
    <t>Prestar un servicio de comunicación online, para transmitir información, atender solicitiudes y generar una interacción simultanea, en tiempo real con el ciudadano- Mediante Chat . Atención virtual en el 100% de las horas programadas.</t>
  </si>
  <si>
    <t>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t>
  </si>
  <si>
    <t>Participar en jornadas de participación ciudadana</t>
  </si>
  <si>
    <t>Jornadas dre Participación Ciudadan
Tunja 28 Enero de 2016. Proyectos de Resolución CRA 729 y 730 de 2015 y CRA 744 de 2016
Villavicencio 29 Enero de 2016. Proyectos de Resolución CRA 729 y 730 de 2015 y CRA 744 de 2016
Barranquilla  01 Febrero de 2016. Proyectos de Resolución CRA 729 y 730 de 2015.
Bogotá  02 Febrero de 2016. Proyectos de Resolución CRA 729 y 730 de 2015.</t>
  </si>
  <si>
    <t>Publicar encuesta virtual sobre los temas de interés a considerar en la jornada de rendición de cuentas</t>
  </si>
  <si>
    <t xml:space="preserve">En reunión efectuada el 14 de marzo de 2016, en la CRA,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</si>
  <si>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Publicar en la Página web, los proyectos normativos, las políticas, planes y programas de competencia institucional, para consulta y participación de grupos de interés y ciudadania en general.</t>
  </si>
  <si>
    <t>Se publicaron tres proyectos normativos 730,734 y 738 y el Proyecto de Plan Anticorrupción para consulta en la página web de la entidad, en el sitio de transparencia de la  CRA, link : http://cra.gov.co/apc-aa-files/39373235356530353036626665383236/proyecto-plan-anticorrupcin-2016.pdf</t>
  </si>
  <si>
    <t>Efectuar la rendición de cuentas vigencia 2015</t>
  </si>
  <si>
    <t>Se tiene planeada realizar la jornada de Rendición de Cuentas en el cuarto trimestre del 2016.</t>
  </si>
  <si>
    <r>
      <t>Publicar en web el informe</t>
    </r>
    <r>
      <rPr>
        <sz val="12"/>
        <color rgb="FF00B050"/>
        <rFont val="Calibri"/>
        <family val="2"/>
        <scheme val="minor"/>
      </rPr>
      <t xml:space="preserve"> cuatrimestral</t>
    </r>
    <r>
      <rPr>
        <sz val="12"/>
        <color theme="1"/>
        <rFont val="Calibri"/>
        <family val="2"/>
        <scheme val="minor"/>
      </rPr>
      <t xml:space="preserve"> de seguimiento al Plan Anticorrupción</t>
    </r>
  </si>
  <si>
    <t>El primer informe se publicara dentro de los diez primeros días hábiles de mayo de 2016</t>
  </si>
  <si>
    <t>Publicar informe de seguimiento y análisis PQRSD</t>
  </si>
  <si>
    <r>
      <t>La información correspondiente al segundo semestre del 2015 esta publicada en</t>
    </r>
    <r>
      <rPr>
        <u/>
        <sz val="11"/>
        <rFont val="Calibri"/>
        <family val="2"/>
        <scheme val="minor"/>
      </rPr>
      <t xml:space="preserve"> el link </t>
    </r>
    <r>
      <rPr>
        <u/>
        <sz val="11"/>
        <color theme="10"/>
        <rFont val="Calibri"/>
        <family val="2"/>
        <scheme val="minor"/>
      </rPr>
      <t>: http://cra.gov.co/apc-aa-files/39373235356530353036626665383236/informepqrsd2015.pdf</t>
    </r>
  </si>
  <si>
    <t>Componente 4:  Servicio al Ciudadano</t>
  </si>
  <si>
    <t>Incorporar recursos en el presupuesto, para el desarrollo de iniciativas que mejoren el servicio al ciudadano</t>
  </si>
  <si>
    <t xml:space="preserve">Se tiene un presupuesto de 12,8 millones por la linea Inversión, Proyecto Mejoramiento Institucional Código 520-1200-1-16, Actividad Planeación,  para el Apoyo, diseño Protocolo de Servicio al Ciudadano y Capacitación. </t>
  </si>
  <si>
    <t>Implementar protocolos de servicio al ciudadano en todos los canales para garantizar la calidad y cordialidad en la atención al ciudadano</t>
  </si>
  <si>
    <t>Esta en revisión el estudio previo para la contratación del asesor externo, quien dentro de las actividades tendrá la de entregar los protocolos de servicio al ciudadano en todos los canales para garantizar la calidad y cordialidad en la atención al ciudadano</t>
  </si>
  <si>
    <t>Implementar la puesta en marcha de chat y foros Virtuales</t>
  </si>
  <si>
    <t xml:space="preserve">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
Respecto al foro virtual, se efectuó una reunión  el 14 de marzo de 2016, en la CRA, donde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</si>
  <si>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Desarrollar en la vigencia 2016,  talleres de divulgación sobre resoluciones de carácter general expedidas por la CRA</t>
  </si>
  <si>
    <t>Se tienen planeado realizar en el segundo y tercer trimestre.</t>
  </si>
  <si>
    <t>Participacion en Ferias del Servicio al Ciudadano a Nivel Nacional, donde concurran las tres entidades del sector</t>
  </si>
  <si>
    <t>Se acordó que las tres entidades del sector participarán en las siguientes ferias de atención al ciudadano en la presente vigencia:
Villa del Rosario (Norte de Santander) Junio 11 de 2016
Florencia (Caqueta) Julio 30 de 2016
Since (Sucre) Noviembre 26 de 2016</t>
  </si>
  <si>
    <t>Fortalecer las competencias de los servidores públicos que atienden directamente a los ciudadanos</t>
  </si>
  <si>
    <t>Esta en revisión el estudio previo para la contratación del asesor externo, quien dentro de las actividades tendrá la de desarrollar de un taller con intensidad de hasta 8 horas  (a convenir y según necesidades) con base en la estructura temática de los productos resultantes del presente  contrato, con el fin de sensibilizar en la importancia de la gestión y atención del servicio al ciudadano, el cual se impartirá a  los funcionarios de la entidad (Áreas Administrativa, de Regulación, Control Interno, Jurídica, Planeación). 
entregar los protocolos de servicio al ciudadano en todos los canales para garantizar la calidad y cordialidad en la atención al ciudadano</t>
  </si>
  <si>
    <t>Identificar, documentar y optimizar los procesos internos para la gestión de las peticiones, quejas y reclamos.</t>
  </si>
  <si>
    <t>Se realizó el levantamiento de requerimientos con la Oficina de Planeacion, este documento fue revisado y se estan alaborando los estudios previos.</t>
  </si>
  <si>
    <t xml:space="preserve">Fomentar con los ciudadanos Acciones de Diálogo a través de su  participación en las mesas de trabajo temáticas, jornadas de  participación,  Jornadas de Divulgación, entre otras. </t>
  </si>
  <si>
    <t>Participar en Eventos  académicos, congresos  en donde se puedan debatir temas regulatorios</t>
  </si>
  <si>
    <t>X Encuentro Regional de Acueductos Comunitarios del Valle del Cauca, Marzo 4 y 5 de 2016. Buga- Valle
Para este  Pereira???</t>
  </si>
  <si>
    <t>Componente 5:  Transparencia y Acceso a la Información</t>
  </si>
  <si>
    <t>Publicación de información mínima obligatoria según matriz de autodiagnóstico de la Procuraduría</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</si>
  <si>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Con corte a 31 de marzo de 2016 el avance de la entidad es del 2,5% respecto de la participación porcentual. (del indicador sectorial PEIGS)
</t>
  </si>
  <si>
    <t>Registro o inventario de Activos de información</t>
  </si>
  <si>
    <t>Publicado en la página web de la CRA, en el link de Transparencia: http://www.cra.gov.co/es/novedades/noticias/23339-informaci</t>
  </si>
  <si>
    <t>Esquema de publicación de información</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</si>
  <si>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El link de registo de publicaciones es http://cra.gov.co/es/otras-secciones/item-otras-secciones/23940-10-instrumentos-de-gesti
</t>
  </si>
  <si>
    <t>Indice de información clasificada y reservada</t>
  </si>
  <si>
    <t>Publicado en la página web de la CRA, en el link de Transparencia :http://www.cra.gov.co/es/novedades/noticias/23339-informaci</t>
  </si>
  <si>
    <t>Implementar los lineamientos de accesibilidad a espacios físicos para población en situación de discapacidad.</t>
  </si>
  <si>
    <t>Esta en revisión el estudio previo para la contratación del asesor externo, quien dentro de las actividades tendrá la de entregar eldiagnóstico del acceso físico a las instalaciones de la CRA para personas con discapacidad.</t>
  </si>
  <si>
    <t xml:space="preserve">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</si>
  <si>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Subcomponente</t>
  </si>
  <si>
    <t xml:space="preserve"> Actividades</t>
  </si>
  <si>
    <t>Meta o producto</t>
  </si>
  <si>
    <t xml:space="preserve">Responsable </t>
  </si>
  <si>
    <t>Fecha programada</t>
  </si>
  <si>
    <t>MONITOREO A 30 de ABRIL DE 2017</t>
  </si>
  <si>
    <t>MONITOREO A 31 de AGOSTO DE 2017</t>
  </si>
  <si>
    <t>MONITOREO A 31 de DICIEMBRE DE 2017</t>
  </si>
  <si>
    <r>
      <rPr>
        <b/>
        <sz val="14"/>
        <color theme="1"/>
        <rFont val="Calibri"/>
        <family val="2"/>
        <scheme val="minor"/>
      </rPr>
      <t xml:space="preserve">Subcomponente /proceso 1                                          </t>
    </r>
    <r>
      <rPr>
        <sz val="14"/>
        <color theme="1"/>
        <rFont val="Calibri"/>
        <family val="2"/>
        <scheme val="minor"/>
      </rPr>
      <t xml:space="preserve"> Política de Administración de Riesgos </t>
    </r>
  </si>
  <si>
    <t>1.1</t>
  </si>
  <si>
    <t>Politica de riesgos aprobada</t>
  </si>
  <si>
    <t>Oficina Asesora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</si>
  <si>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</si>
  <si>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2.1</t>
  </si>
  <si>
    <t>Lineamiento para la Administración de Riesgos aprobado</t>
  </si>
  <si>
    <t>2.2</t>
  </si>
  <si>
    <t>Socialización de la metodologia para la construcción del Mapa de Riesgos de Corrupción</t>
  </si>
  <si>
    <t>Listados de asistencia, fecha de correo enviado</t>
  </si>
  <si>
    <t>Oficina  Asesora de Planeación</t>
  </si>
  <si>
    <t>2.3</t>
  </si>
  <si>
    <t>Mapa de riesgos de corrupción actualizado</t>
  </si>
  <si>
    <t>2.5</t>
  </si>
  <si>
    <t>Ajuste final de riesgos de corrupción con observaciones de la ciudadania</t>
  </si>
  <si>
    <r>
      <rPr>
        <b/>
        <sz val="14"/>
        <color theme="1"/>
        <rFont val="Calibri"/>
        <family val="2"/>
        <scheme val="minor"/>
      </rPr>
      <t xml:space="preserve">Subcomponente /proceso 3                                            </t>
    </r>
    <r>
      <rPr>
        <sz val="14"/>
        <color theme="1"/>
        <rFont val="Calibri"/>
        <family val="2"/>
        <scheme val="minor"/>
      </rPr>
      <t xml:space="preserve"> Consulta y divulgación </t>
    </r>
  </si>
  <si>
    <t>3.1</t>
  </si>
  <si>
    <t>Publicación del borrador del mapa de riesgos de corrupción a la ciudadania</t>
  </si>
  <si>
    <t>Borrador de Mapa de Riesgos de Corrupción publicado en la página web</t>
  </si>
  <si>
    <t>3.2</t>
  </si>
  <si>
    <t>Publicación del mapa de riesgos de corrupción con las observaciones de la ciudadania</t>
  </si>
  <si>
    <t>Mapa de Riesgos de Corrupción publicado en la página web</t>
  </si>
  <si>
    <r>
      <rPr>
        <b/>
        <sz val="14"/>
        <color theme="1"/>
        <rFont val="Calibri"/>
        <family val="2"/>
        <scheme val="minor"/>
      </rPr>
      <t>Subcomponente /proceso 4</t>
    </r>
    <r>
      <rPr>
        <sz val="14"/>
        <color theme="1"/>
        <rFont val="Calibri"/>
        <family val="2"/>
        <scheme val="minor"/>
      </rPr>
      <t xml:space="preserve">                                           Monitoreo o revisión</t>
    </r>
  </si>
  <si>
    <t>4.1</t>
  </si>
  <si>
    <t>Monitoreo al Mapa de riesgos de corrupción</t>
  </si>
  <si>
    <t xml:space="preserve">Matriz del Mapa de Riesgos de Corrupción con las acciones realizadas por las oficinas  </t>
  </si>
  <si>
    <t xml:space="preserve">
Se efectua dentro de los (10) días hábiles siguientes a las siguientes fechas :30 abril, 31 agosto y 31 diciembre de 2017</t>
  </si>
  <si>
    <t>4.2</t>
  </si>
  <si>
    <t>Revisión y ajuste periódico del mapa de riesgos de corrupción por el lider de cada proceso</t>
  </si>
  <si>
    <t>Correo informando sobre ajustes solicitados al mapa de riesgos de corrupción</t>
  </si>
  <si>
    <t>Líder de cada proceso</t>
  </si>
  <si>
    <t>Permanente</t>
  </si>
  <si>
    <r>
      <rPr>
        <b/>
        <sz val="14"/>
        <color theme="1"/>
        <rFont val="Calibri"/>
        <family val="2"/>
        <scheme val="minor"/>
      </rPr>
      <t>Subcomponente/proceso 5</t>
    </r>
    <r>
      <rPr>
        <sz val="14"/>
        <color theme="1"/>
        <rFont val="Calibri"/>
        <family val="2"/>
        <scheme val="minor"/>
      </rPr>
      <t xml:space="preserve"> Seguimiento</t>
    </r>
  </si>
  <si>
    <t>5.1.</t>
  </si>
  <si>
    <t>Seguimiento al Mapa de riesgos de corrupción</t>
  </si>
  <si>
    <t>Informe de seguimiento</t>
  </si>
  <si>
    <t>Oficina Control Interno</t>
  </si>
  <si>
    <t>Este componente debe realizarse utilizando el modulo de " Gestión de Racionalización" del SUIT.</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</si>
  <si>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</si>
  <si>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</si>
  <si>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</si>
  <si>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</si>
  <si>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</si>
  <si>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</si>
  <si>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</si>
  <si>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</si>
  <si>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</si>
  <si>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</si>
  <si>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</si>
  <si>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
  </si>
  <si>
    <t>Pago de contribuciones especiales</t>
  </si>
  <si>
    <t>Administrativa</t>
  </si>
  <si>
    <t>Para comprobar los pagos es dispendioso y manual</t>
  </si>
  <si>
    <t>Con la implementación se reducen tiempos de verificación</t>
  </si>
  <si>
    <t>Ahorro en costos y simplidficación del proceso interno</t>
  </si>
  <si>
    <t>ALFONSO HERRAN/OAP</t>
  </si>
  <si>
    <t>Identificación trámites a racionalizar</t>
  </si>
  <si>
    <t>30 de marzo de 2016</t>
  </si>
  <si>
    <t xml:space="preserve">Subcomponente </t>
  </si>
  <si>
    <t>Actividades</t>
  </si>
  <si>
    <t>Subcomponente 1                                           Información de calidad y en lenguaje comprensible</t>
  </si>
  <si>
    <t>Elaboración de cartillas explicativas impresas o en formato digital</t>
  </si>
  <si>
    <t>Impresión de 500 cartillas Guia del Usuario a ser distribuidas en las Jornadas de Participación Ciudadan</t>
  </si>
  <si>
    <t>Claudia Salcedo/Maria Clemencia Lozano</t>
  </si>
  <si>
    <t xml:space="preserve">1.2 </t>
  </si>
  <si>
    <t>Publicación contenidos sobre información relevante producida por la CRA, redactado en Lenguaje Claro y difundidos a través de nuestra página web y redes sociales</t>
  </si>
  <si>
    <t>Publicación permanente de información, de acuerdo a necesidades CRA</t>
  </si>
  <si>
    <t>1.3</t>
  </si>
  <si>
    <t>Publiciación de boletines o comunicados de prensa con información relevante de la entidad</t>
  </si>
  <si>
    <t>Según necesidades</t>
  </si>
  <si>
    <t>Claudia Salcedo/Comunicaciones</t>
  </si>
  <si>
    <t>1.4</t>
  </si>
  <si>
    <t>Brindar entrevistas a diversos medios de comunicación. (Prensa, Radio, Televisión y/o medios alternativos)</t>
  </si>
  <si>
    <t>1.5</t>
  </si>
  <si>
    <t xml:space="preserve">Publicación de Informes de Gestión </t>
  </si>
  <si>
    <t>Según obligación legal</t>
  </si>
  <si>
    <t>Claudia Salcedo</t>
  </si>
  <si>
    <t>1.6</t>
  </si>
  <si>
    <t>Publicación de Información en cumplimiento de la Ley 1712 de 2014</t>
  </si>
  <si>
    <t>Verificción matriz de publicación de información s</t>
  </si>
  <si>
    <t>1.7</t>
  </si>
  <si>
    <t>Actualizar la Estrategia de Rendición de cuentas de la Entidad.</t>
  </si>
  <si>
    <t xml:space="preserve">Documento actualizado de la Estrategia de Participación Ciudadana de la CRA. </t>
  </si>
  <si>
    <r>
      <t xml:space="preserve">Subcomponente 2                             </t>
    </r>
    <r>
      <rPr>
        <sz val="14"/>
        <color theme="1"/>
        <rFont val="Calibri"/>
        <family val="2"/>
        <scheme val="minor"/>
      </rPr>
      <t xml:space="preserve">               Diálogo de doble vía con la ciudadanía y sus organizaciones</t>
    </r>
  </si>
  <si>
    <t xml:space="preserve">Realización Audiencia Pública de Rendición de cuentas
de Cuentas
</t>
  </si>
  <si>
    <t>Realizar minímo una Jornada de Rendición de Cuentas a la Ciudadanía</t>
  </si>
  <si>
    <t>Claudia Salcedo/ Dirección Ejecutiva</t>
  </si>
  <si>
    <t xml:space="preserve">Realizar   talleres presenciales y/o virtuales  sobre las resoluciones de carácter general expedidas por la CRA
</t>
  </si>
  <si>
    <t>Realizar tres talleres</t>
  </si>
  <si>
    <t>Claudia Salcedo/Oficina Asesora de Planeación</t>
  </si>
  <si>
    <t xml:space="preserve">Realizar reuniones, entrevistas o conferencias con ciudadanos interesados en conocer sobre  temas específicos.    
</t>
  </si>
  <si>
    <t>Según necesidad y/o solicitud de la ciudadania</t>
  </si>
  <si>
    <t>Oficina Asesora de Planeación y/o Subdirección de Regulación</t>
  </si>
  <si>
    <t>2.4</t>
  </si>
  <si>
    <t xml:space="preserve">Participar en eventos sectoriales organizados por el  Gobierno Nacional, gremios, vocales, etc., con  el  fin  de  compartir  el quehacer de la CRA. 
</t>
  </si>
  <si>
    <t>Participar en cuatro eventos sectoriales</t>
  </si>
  <si>
    <t># de horas reales ejecutadas año / # de horas programadas año x 100</t>
  </si>
  <si>
    <t>2.6</t>
  </si>
  <si>
    <t>Realizar Jornadas de Participación Ciudadana para exponer los proyectos regulatorios</t>
  </si>
  <si>
    <t>12 Jornadas de Participación (Presenciales y/o virtuales)</t>
  </si>
  <si>
    <t>2.7</t>
  </si>
  <si>
    <t>Realizar 12 Jornadas</t>
  </si>
  <si>
    <t>Claudia Salcedo/Subdirección Regulación</t>
  </si>
  <si>
    <t>2.8</t>
  </si>
  <si>
    <t>Participar y apoyar la audienca pública sectorial de Rendición de Cuentas, convocada por el MVCT</t>
  </si>
  <si>
    <t>1 Audiencia Sectorial</t>
  </si>
  <si>
    <t>MVCT/Oficina Asesora de Planeación CRA</t>
  </si>
  <si>
    <t>2.9</t>
  </si>
  <si>
    <t>Participar en las Ferias de Atención al Ciudadano organizadas por el DNP</t>
  </si>
  <si>
    <t>Participar en tres ferias, según cronograma del DNP</t>
  </si>
  <si>
    <t>Claudia Salcedo/ Subdirección de Regulación</t>
  </si>
  <si>
    <r>
      <rPr>
        <b/>
        <sz val="14"/>
        <color theme="1"/>
        <rFont val="Calibri"/>
        <family val="2"/>
        <scheme val="minor"/>
      </rPr>
      <t xml:space="preserve">Subcomponente 3 </t>
    </r>
    <r>
      <rPr>
        <sz val="14"/>
        <color theme="1"/>
        <rFont val="Calibri"/>
        <family val="2"/>
        <scheme val="minor"/>
      </rPr>
      <t xml:space="preserve">                                                Incentivos para motivar la cultura de la rendición y petición de cuentas</t>
    </r>
  </si>
  <si>
    <t>Fecha de publicación de la encuesta virtual en la página web de la CRA (Inferior al límite 100%, posterior al limite 50%)</t>
  </si>
  <si>
    <t>Invitación personalizada a organizaciones y grupos de interes al evento de Rendición de Cuentas a la ciudadanía</t>
  </si>
  <si>
    <t>Al menos 50 organizaciones y/o grupos de interes invitados de manera personalizada</t>
  </si>
  <si>
    <r>
      <rPr>
        <b/>
        <sz val="14"/>
        <color theme="1"/>
        <rFont val="Calibri"/>
        <family val="2"/>
        <scheme val="minor"/>
      </rPr>
      <t>Subcomponente 4</t>
    </r>
    <r>
      <rPr>
        <sz val="14"/>
        <color theme="1"/>
        <rFont val="Calibri"/>
        <family val="2"/>
        <scheme val="minor"/>
      </rPr>
      <t xml:space="preserve">                                               Evaluación y retroalimentación a  la gestión institucional</t>
    </r>
  </si>
  <si>
    <t>Diseñar, aplicar y publicar resultados de la encuesta de percepción sobre la Audiencia de Rendición de Cuentas 2016</t>
  </si>
  <si>
    <t>Encuesta publicada</t>
  </si>
  <si>
    <t>Elaborar informe final de rendición de cuentas vigencia 2016</t>
  </si>
  <si>
    <t>Informe publicado</t>
  </si>
  <si>
    <r>
      <rPr>
        <b/>
        <sz val="14"/>
        <color theme="1"/>
        <rFont val="Calibri"/>
        <family val="2"/>
        <scheme val="minor"/>
      </rPr>
      <t>Subcomponente 1</t>
    </r>
    <r>
      <rPr>
        <sz val="14"/>
        <color theme="1"/>
        <rFont val="Calibri"/>
        <family val="2"/>
        <scheme val="minor"/>
      </rPr>
      <t xml:space="preserve">                           Estructura administrativa y Direccionamiento estratégico </t>
    </r>
  </si>
  <si>
    <t>Recursos en el presupuesto asignados.</t>
  </si>
  <si>
    <t>Claudia Milena Salcedo/OAP</t>
  </si>
  <si>
    <t>1.2</t>
  </si>
  <si>
    <t xml:space="preserve"> Proponer iniciativas para la mejora del servicio al ciudadano </t>
  </si>
  <si>
    <t>Iniciativas para mejorar el servicio al ciudadano en la CRA</t>
  </si>
  <si>
    <r>
      <rPr>
        <b/>
        <sz val="14"/>
        <color theme="1"/>
        <rFont val="Calibri"/>
        <family val="2"/>
        <scheme val="minor"/>
      </rPr>
      <t xml:space="preserve">Subcomponente 2                            </t>
    </r>
    <r>
      <rPr>
        <sz val="14"/>
        <color theme="1"/>
        <rFont val="Calibri"/>
        <family val="2"/>
        <scheme val="minor"/>
      </rPr>
      <t xml:space="preserve"> Fortalecimiento de los canales de atención</t>
    </r>
  </si>
  <si>
    <t>Socializar e interiorizar las actividades de Servicio al Ciudadano, plasmadas en el Protocolo de Atención al Ciudadano Sectorial, aprobado  en la vigencia 2016</t>
  </si>
  <si>
    <t>Socializar  el Protocolo de Atención al Ciudadano Sectorial</t>
  </si>
  <si>
    <t>Alfonso Javier Herrán/OAP</t>
  </si>
  <si>
    <t>Implementación del Protocolo de Atención al Ciudadano en todos los canales de atención</t>
  </si>
  <si>
    <t>Protocolos implementados</t>
  </si>
  <si>
    <t>Implementar instrumentos y herramientas para garantizar la accesibilidad a la página web de la entidad</t>
  </si>
  <si>
    <t>Realizar el 100% de los ajustes programados para la vigencia</t>
  </si>
  <si>
    <t>Luis Fernando Sendoya/OAP TIC</t>
  </si>
  <si>
    <r>
      <rPr>
        <b/>
        <sz val="14"/>
        <color theme="1"/>
        <rFont val="Calibri"/>
        <family val="2"/>
        <scheme val="minor"/>
      </rPr>
      <t xml:space="preserve">Subcomponente 3                          </t>
    </r>
    <r>
      <rPr>
        <sz val="14"/>
        <color theme="1"/>
        <rFont val="Calibri"/>
        <family val="2"/>
        <scheme val="minor"/>
      </rPr>
      <t xml:space="preserve"> Talento humano</t>
    </r>
  </si>
  <si>
    <t>Un (1) Evento de capacitación realizado</t>
  </si>
  <si>
    <t>Luz Mary Peñaranda/SAF</t>
  </si>
  <si>
    <r>
      <rPr>
        <b/>
        <sz val="14"/>
        <color theme="1"/>
        <rFont val="Calibri"/>
        <family val="2"/>
        <scheme val="minor"/>
      </rPr>
      <t xml:space="preserve">Subcomponente 4                         </t>
    </r>
    <r>
      <rPr>
        <sz val="14"/>
        <color theme="1"/>
        <rFont val="Calibri"/>
        <family val="2"/>
        <scheme val="minor"/>
      </rPr>
      <t xml:space="preserve"> Normativo y procedimental</t>
    </r>
  </si>
  <si>
    <t>Módulo de atención PQRSD implementado</t>
  </si>
  <si>
    <t>Alfonso Javier Herran/Luis Fernando Sendoya</t>
  </si>
  <si>
    <r>
      <rPr>
        <b/>
        <sz val="14"/>
        <color theme="1"/>
        <rFont val="Calibri"/>
        <family val="2"/>
        <scheme val="minor"/>
      </rPr>
      <t xml:space="preserve">Subcomponente 5                          </t>
    </r>
    <r>
      <rPr>
        <sz val="14"/>
        <color theme="1"/>
        <rFont val="Calibri"/>
        <family val="2"/>
        <scheme val="minor"/>
      </rPr>
      <t xml:space="preserve"> Relacionamiento con el ciudadano</t>
    </r>
  </si>
  <si>
    <t>5.1</t>
  </si>
  <si>
    <t>Formular aplicar y evaluar la Encuesta de satisfacción del servicio</t>
  </si>
  <si>
    <t>Un (1) Informe final</t>
  </si>
  <si>
    <t>Maria Clemencia Lozano/OAP</t>
  </si>
  <si>
    <t>5.2</t>
  </si>
  <si>
    <t>Formular e implementar la Estrategia de Participación Ciudadana</t>
  </si>
  <si>
    <t>Estrategia de participación Ciudadana implementada en un 90%</t>
  </si>
  <si>
    <t>Indicadores</t>
  </si>
  <si>
    <r>
      <rPr>
        <b/>
        <sz val="14"/>
        <color theme="1"/>
        <rFont val="Calibri"/>
        <family val="2"/>
        <scheme val="minor"/>
      </rPr>
      <t>Subcomponente 1</t>
    </r>
    <r>
      <rPr>
        <sz val="14"/>
        <color theme="1"/>
        <rFont val="Calibri"/>
        <family val="2"/>
        <scheme val="minor"/>
      </rPr>
      <t xml:space="preserve">                                                                                         Lineamientos de Transparencia Activa</t>
    </r>
  </si>
  <si>
    <t>Información mínima obligatoria según matriz de autodiagnóstico de la Procuraduria</t>
  </si>
  <si>
    <t>Información publicada/información obligatoria</t>
  </si>
  <si>
    <t>Claudia Salcedo/ Oficina Asesora de Planeación y Tic</t>
  </si>
  <si>
    <t xml:space="preserve"> 30 de abril, 31 de agosto y 31 diciembre</t>
  </si>
  <si>
    <t>Divulgación de Datos Abiertos</t>
  </si>
  <si>
    <t>Publicar en el portal web documento en formato datos abiertos. Adicionalmente, se debe hacer divulgación externa e interna de su publicación.</t>
  </si>
  <si>
    <t>100% información actualizada publicada en la web</t>
  </si>
  <si>
    <r>
      <rPr>
        <b/>
        <sz val="14"/>
        <color theme="1"/>
        <rFont val="Calibri"/>
        <family val="2"/>
        <scheme val="minor"/>
      </rPr>
      <t xml:space="preserve">Subcomponente 2                                                                                          </t>
    </r>
    <r>
      <rPr>
        <sz val="14"/>
        <color theme="1"/>
        <rFont val="Calibri"/>
        <family val="2"/>
        <scheme val="minor"/>
      </rPr>
      <t xml:space="preserve"> Lineamientos de Transparencia Pasiva</t>
    </r>
  </si>
  <si>
    <t>Ver componente de Mecanismos para mejorar la atención al ciudadano.</t>
  </si>
  <si>
    <r>
      <rPr>
        <b/>
        <sz val="14"/>
        <color theme="1"/>
        <rFont val="Calibri"/>
        <family val="2"/>
        <scheme val="minor"/>
      </rPr>
      <t xml:space="preserve">Subcomponente 3                                                                                             </t>
    </r>
    <r>
      <rPr>
        <sz val="14"/>
        <color theme="1"/>
        <rFont val="Calibri"/>
        <family val="2"/>
        <scheme val="minor"/>
      </rPr>
      <t>Elaboración los Instrumentos de Gestión de la Información</t>
    </r>
  </si>
  <si>
    <t>Publicación  Registro o inventario de activos de información</t>
  </si>
  <si>
    <t>3.3</t>
  </si>
  <si>
    <r>
      <rPr>
        <b/>
        <sz val="14"/>
        <color theme="1"/>
        <rFont val="Calibri"/>
        <family val="2"/>
        <scheme val="minor"/>
      </rPr>
      <t xml:space="preserve">Subcomponente 4                                                                                        </t>
    </r>
    <r>
      <rPr>
        <sz val="14"/>
        <color theme="1"/>
        <rFont val="Calibri"/>
        <family val="2"/>
        <scheme val="minor"/>
      </rPr>
      <t xml:space="preserve">   Criterio diferencial de accesibilidad</t>
    </r>
  </si>
  <si>
    <t>Página web de la Entidad con accesibilidad para personas en situación de discapacidad</t>
  </si>
  <si>
    <t>Una (1)</t>
  </si>
  <si>
    <t>Página web con accesibilidad</t>
  </si>
  <si>
    <r>
      <rPr>
        <b/>
        <sz val="14"/>
        <color theme="1"/>
        <rFont val="Calibri"/>
        <family val="2"/>
        <scheme val="minor"/>
      </rPr>
      <t xml:space="preserve">Subcomponente 5                                                                                      </t>
    </r>
    <r>
      <rPr>
        <sz val="14"/>
        <color theme="1"/>
        <rFont val="Calibri"/>
        <family val="2"/>
        <scheme val="minor"/>
      </rPr>
      <t xml:space="preserve">   Monitoreo del Acceso a la Información Pública</t>
    </r>
  </si>
  <si>
    <t>Un módulo de atención PQRSD implementado.</t>
  </si>
  <si>
    <t>Alfonso Javier Herrán/Luis Fernando Sendoya</t>
  </si>
  <si>
    <t>Publicar y vincular las hojas de vida de los servidores públicos de la CRA en el SIGEP</t>
  </si>
  <si>
    <t>Indice de vinculación y gestión en el SIGEP al 100%</t>
  </si>
  <si>
    <t>Indice del 100%</t>
  </si>
  <si>
    <t>Luz Mary Peñaranda/Yolanda Cortés</t>
  </si>
  <si>
    <t>Componente 6:  Iniciativas Adicionales</t>
  </si>
  <si>
    <r>
      <rPr>
        <b/>
        <sz val="14"/>
        <color theme="1"/>
        <rFont val="Calibri"/>
        <family val="2"/>
        <scheme val="minor"/>
      </rPr>
      <t>Subcomponente 1</t>
    </r>
    <r>
      <rPr>
        <sz val="14"/>
        <color theme="1"/>
        <rFont val="Calibri"/>
        <family val="2"/>
        <scheme val="minor"/>
      </rPr>
      <t xml:space="preserve">                                                                                         Manual de Etica</t>
    </r>
  </si>
  <si>
    <t>Revisar el manual de ética actual y realizar los ajustes necesarios</t>
  </si>
  <si>
    <t>Manual de ética actualizasdo y divulgado</t>
  </si>
  <si>
    <t>Documento actualizado</t>
  </si>
  <si>
    <t>Luz Mary Peñaranda/Sonia Díez</t>
  </si>
  <si>
    <t xml:space="preserve"> 30 de junio de 2016</t>
  </si>
  <si>
    <t>COMPONENTE  UNO: GESTIÓN DEL RIESGO DE CORRUPCIÓN  - MAPA DE RIESGOS DE CORRUPCIÓN</t>
  </si>
  <si>
    <t>SEGUIMIENTO A LAS ACTIVIDADES</t>
  </si>
  <si>
    <t>SUBCOMPONENTE</t>
  </si>
  <si>
    <t>ACTIVIDADES</t>
  </si>
  <si>
    <t>META O PRODUCTO</t>
  </si>
  <si>
    <t>RESPONSABLE</t>
  </si>
  <si>
    <t>RECURSOS</t>
  </si>
  <si>
    <t>FECHA PROGRAMADA</t>
  </si>
  <si>
    <t>MONITOREO A 30 de ABRIL DE 2021</t>
  </si>
  <si>
    <t>MONITOREO A 31 de AGOSTO DE 2021</t>
  </si>
  <si>
    <t>MONITOREO A 31 de DICIEMBRE DE 2021</t>
  </si>
  <si>
    <r>
      <rPr>
        <b/>
        <sz val="12"/>
        <color theme="1"/>
        <rFont val="Calibri"/>
        <family val="2"/>
        <scheme val="minor"/>
      </rPr>
      <t xml:space="preserve">Subcomponente /proceso 1                                          </t>
    </r>
    <r>
      <rPr>
        <sz val="12"/>
        <color theme="1"/>
        <rFont val="Calibri"/>
        <family val="2"/>
        <scheme val="minor"/>
      </rPr>
      <t xml:space="preserve"> Política de Administración de Riesgos </t>
    </r>
  </si>
  <si>
    <t xml:space="preserve">Socializar la política institucional de transparencia y lucha contra la corrupción de la UAE CRA </t>
  </si>
  <si>
    <t xml:space="preserve">Mensaje a funcionarios y contratistas y/o Pieza de divulgación </t>
  </si>
  <si>
    <t>Oficina Asesora Planeación y TICs</t>
  </si>
  <si>
    <t>Recursos Humanos disponibles de la CRA</t>
  </si>
  <si>
    <t>1.2.</t>
  </si>
  <si>
    <t>Socializar la política de administración de riesgos de la UAE CRA</t>
  </si>
  <si>
    <t>Mensaje a funcionarios y contratistas y/o Pieza de divulgación.</t>
  </si>
  <si>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</si>
  <si>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t>Socializar la metodología para la construcción del PAAC y Mapa de Riesgos de Corrupción</t>
  </si>
  <si>
    <t>Publicaciones de invitación a participar en la construcción del PAAC. Al interior de la entidad se remitirá la invitación por correo electrónico y por la intranet. Y al exterior mediante publicación en página web y redes sociales.</t>
  </si>
  <si>
    <t xml:space="preserve">
15/12/2021
</t>
  </si>
  <si>
    <t xml:space="preserve">2021-Plan Anticorrupción y de Atención (cra.gov.co)    
En el mes de diciembre 2020 y enero 2021 se invito a la ciudadania y funcionarios de la entidad a participar en la construcción del PAAC 2021. ( soportes en la carpeta respectiva)
Igualmente se encuentra publicado en la pagina web de la entidad. </t>
  </si>
  <si>
    <t>Actualizar el mapa de riesgos de corrupción</t>
  </si>
  <si>
    <t xml:space="preserve">Oficina Asesora Planeación y TICs </t>
  </si>
  <si>
    <t>En el desarrollo del PAAC 2021 se revisó y se actualizó los riesgos de  la entidad.</t>
  </si>
  <si>
    <r>
      <rPr>
        <b/>
        <sz val="12"/>
        <color theme="1"/>
        <rFont val="Calibri"/>
        <family val="2"/>
        <scheme val="minor"/>
      </rPr>
      <t xml:space="preserve">Subcomponente /proceso 3                                            </t>
    </r>
    <r>
      <rPr>
        <sz val="12"/>
        <color theme="1"/>
        <rFont val="Calibri"/>
        <family val="2"/>
        <scheme val="minor"/>
      </rPr>
      <t xml:space="preserve"> Consulta y divulgación </t>
    </r>
  </si>
  <si>
    <t>Publicar PAAC a la ciudadanía y servidores públicos</t>
  </si>
  <si>
    <t xml:space="preserve"> PAAC y mapa de riesgos de corrupción 2020 publicado en la página web</t>
  </si>
  <si>
    <t>Recursos Humanos disponibles y tecnológicos</t>
  </si>
  <si>
    <t xml:space="preserve">Se público el dia 27 de enero de 2021 en la página web de la entidad el PAAC 2021. 
Link:  2021-Plan Anticorrupción y de Atención (cra.gov.co)
</t>
  </si>
  <si>
    <t xml:space="preserve">  </t>
  </si>
  <si>
    <r>
      <rPr>
        <b/>
        <sz val="12"/>
        <color theme="1"/>
        <rFont val="Calibri"/>
        <family val="2"/>
        <scheme val="minor"/>
      </rPr>
      <t>Subcomponente /proceso 4</t>
    </r>
    <r>
      <rPr>
        <sz val="12"/>
        <color theme="1"/>
        <rFont val="Calibri"/>
        <family val="2"/>
        <scheme val="minor"/>
      </rPr>
      <t xml:space="preserve">                                           Monitoreo o revisión</t>
    </r>
  </si>
  <si>
    <t>Realizar el monitoreo al mapa de riesgos de corrupción</t>
  </si>
  <si>
    <t xml:space="preserve">Matriz del mapa de riesgos de corrupción con las acciones realizadas por las oficinas  </t>
  </si>
  <si>
    <t>Revisar y ajustar cuando haya lugar el mapa de riesgos de corrupción.</t>
  </si>
  <si>
    <t>Correo dirigido a la OAP con la solicitud de ajustes del mapa de riesgos de corrupción</t>
  </si>
  <si>
    <t>Líderes de proceso</t>
  </si>
  <si>
    <r>
      <rPr>
        <b/>
        <sz val="12"/>
        <color theme="1"/>
        <rFont val="Calibri"/>
        <family val="2"/>
        <scheme val="minor"/>
      </rPr>
      <t>Subcomponente/proceso 5</t>
    </r>
    <r>
      <rPr>
        <sz val="12"/>
        <color theme="1"/>
        <rFont val="Calibri"/>
        <family val="2"/>
        <scheme val="minor"/>
      </rPr>
      <t xml:space="preserve"> Seguimiento</t>
    </r>
  </si>
  <si>
    <t>Seguimiento al PAAC y al mapa de riesgos de corrupción</t>
  </si>
  <si>
    <t>Informes de seguimiento</t>
  </si>
  <si>
    <t>Control Interno</t>
  </si>
  <si>
    <t>Se realiza dentro de los (10) días hábiles siguientes a las fechas :30 abril, 31 agosto y 31 diciembre de 2021</t>
  </si>
  <si>
    <t>Proceso</t>
  </si>
  <si>
    <t>DIRECCIÓN ESTRATÉGICA</t>
  </si>
  <si>
    <t>Código
DES-FOR03</t>
  </si>
  <si>
    <r>
      <t xml:space="preserve">Fecha de aprobación
</t>
    </r>
    <r>
      <rPr>
        <sz val="14"/>
        <color rgb="FF92D050"/>
        <rFont val="Arial"/>
        <family val="2"/>
      </rPr>
      <t>14 de marzo de 2019</t>
    </r>
  </si>
  <si>
    <t>Formato</t>
  </si>
  <si>
    <t>Formato mapa de riesgos de gestión, riesgos de corrupción y riesgos de seguridad digital</t>
  </si>
  <si>
    <r>
      <t xml:space="preserve">Versión
</t>
    </r>
    <r>
      <rPr>
        <sz val="14"/>
        <color rgb="FF92D050"/>
        <rFont val="Arial"/>
        <family val="2"/>
      </rPr>
      <t>04</t>
    </r>
  </si>
  <si>
    <t>Hoja 1 de 1</t>
  </si>
  <si>
    <t>N° RIESGO</t>
  </si>
  <si>
    <t>RIESGO</t>
  </si>
  <si>
    <t>NOMBRE DEL PROCESO</t>
  </si>
  <si>
    <t>ACTIVO
(Aplica únicamente para riesgos de seguridad digital)</t>
  </si>
  <si>
    <t>DESCRIPCIÓN DEL RIESGO</t>
  </si>
  <si>
    <t>CAUSAS (Para riesgos de gestión y de corrupción) y/o VULNERABILIDADES 
(Para riesgos de seguridad digital)</t>
  </si>
  <si>
    <t>AMENAZA
((Aplica únicamente para riesgos de seguridad digital)</t>
  </si>
  <si>
    <t xml:space="preserve">TIPO DE RIESGO </t>
  </si>
  <si>
    <t>CONSECUENCIAS</t>
  </si>
  <si>
    <t>MATRIZ DE PRIORIZACIÓN DE LA PROBABILIDAD</t>
  </si>
  <si>
    <t>CRITERIOS DE CALIFICACIÓN DEL IMPACTO DEL RIESGO DE CORRUPCIÓN</t>
  </si>
  <si>
    <t>CALIFICACIÓN DEL 
IMPACTO</t>
  </si>
  <si>
    <t>DEFINICIÓN DE ZONA DE RIESGO INHERENTE</t>
  </si>
  <si>
    <t>DEFINICIÓN DE CONTROLES</t>
  </si>
  <si>
    <t>EVALUACIÓN DEL DISEÑO DEL CONTROL</t>
  </si>
  <si>
    <t xml:space="preserve">EVALUACIÓN DEL DISEÑO DEL CONTROL </t>
  </si>
  <si>
    <t xml:space="preserve">CALIFICACIÓN DEL DISEÑO DEL CONTROL </t>
  </si>
  <si>
    <t>EVALUACIÓN DE LA EJECUCIÓN DEL CONTROL</t>
  </si>
  <si>
    <t>SOLIDEZ INDIVIDUAL DEL CONTROL</t>
  </si>
  <si>
    <t>¿DEBE ESTABLECER ACCIONES PARA FORTALECER EL CONTROL? SI/NO</t>
  </si>
  <si>
    <t>SOLIDEZ DEL CONJUNTO DE CONTROLES</t>
  </si>
  <si>
    <t>DESPLAZAMIENTO DEL RIESGO INHERENTE PARA CALCULAR EL RIESGO RESIDUAL</t>
  </si>
  <si>
    <t>NIVEL DE RIESGO RESIDUAL</t>
  </si>
  <si>
    <t>TRATAMIENTO 
DEL RIESGO
 (Opción de manejo)</t>
  </si>
  <si>
    <t xml:space="preserve">ACTIVIDADES DE CONTROL </t>
  </si>
  <si>
    <t>¿ES UN CONTROL PREVENTIVO?</t>
  </si>
  <si>
    <t>¿ES UN CONTROL DETECTIVO?</t>
  </si>
  <si>
    <t>SOPORTE DE LA ACTIVIDAD DE CONTROL</t>
  </si>
  <si>
    <t>TIEMPO</t>
  </si>
  <si>
    <t>INDICADOR DE EFICACIA</t>
  </si>
  <si>
    <t>INDICADOR DE 
EFECTIVIDAD</t>
  </si>
  <si>
    <t xml:space="preserve">PARTICIPANTE 
1 </t>
  </si>
  <si>
    <t xml:space="preserve">PARTICIPANTE 
2 </t>
  </si>
  <si>
    <t xml:space="preserve">PARTICIPANTE 
3 </t>
  </si>
  <si>
    <t xml:space="preserve">PARTICIPANTE 
4 </t>
  </si>
  <si>
    <t xml:space="preserve">PARTICIPANTE 
5 </t>
  </si>
  <si>
    <t xml:space="preserve">PARTICIPANTE 
6 </t>
  </si>
  <si>
    <t>TOTAL</t>
  </si>
  <si>
    <t>PROMEDIO</t>
  </si>
  <si>
    <t>PROBABILIDAD</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</si>
  <si>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</si>
  <si>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</si>
  <si>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</si>
  <si>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</si>
  <si>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</si>
  <si>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</si>
  <si>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</si>
  <si>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</si>
  <si>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</si>
  <si>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</si>
  <si>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</si>
  <si>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</si>
  <si>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</si>
  <si>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</si>
  <si>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</si>
  <si>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</si>
  <si>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</si>
  <si>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</si>
  <si>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</si>
  <si>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RESPUESTAS AFIRMATIVAS</t>
  </si>
  <si>
    <t xml:space="preserve">IMPACTO </t>
  </si>
  <si>
    <t>NIVEL DE RIESGO INHERENTE</t>
  </si>
  <si>
    <t>Tipo de solidez del conjunto de controles</t>
  </si>
  <si>
    <t>Controles ayudan a disminuir probabilidad</t>
  </si>
  <si>
    <t>Controles ayudan a disminuir impacto</t>
  </si>
  <si>
    <t># columnas en la matriz de riesgo que se desplaza en el eje de la probabilidad</t>
  </si>
  <si>
    <t># columnas en la matriz de riesgo que se desplaza en el eje del impacto</t>
  </si>
  <si>
    <t>SEGUIMIENTO A LAS ACTIVIDADES 2021</t>
  </si>
  <si>
    <t>N°</t>
  </si>
  <si>
    <t>DESCRIPCIÓN</t>
  </si>
  <si>
    <t>ZONA DE RIESGO</t>
  </si>
  <si>
    <t xml:space="preserve">DESCRIPCIÓN DEL CONTROL </t>
  </si>
  <si>
    <t>PERIODICIDAD</t>
  </si>
  <si>
    <t>PROPÓSITO</t>
  </si>
  <si>
    <t>¿CÓMO SE REALIZA?</t>
  </si>
  <si>
    <t>¿QUÉ PASA CON LAS DESVIACIONES?</t>
  </si>
  <si>
    <t>EVIDENCIA</t>
  </si>
  <si>
    <t>ASIGNACIÓN DEL RESPONSABLE</t>
  </si>
  <si>
    <t>AUTORIDAD DEL RESPONSABLE</t>
  </si>
  <si>
    <t>¿CÓMO SE REALIZA LA ACTIVIDAD DEL CONTROL?</t>
  </si>
  <si>
    <t xml:space="preserve">EVIDENCIA DE LA 
EJECUCIÓN DEL CONTROL </t>
  </si>
  <si>
    <t>Omision o Inoportunidad en la denuncia de hechos de corrupción ante la Dirección Ejecutiva y los entes competentes.</t>
  </si>
  <si>
    <t>Evaluación y control</t>
  </si>
  <si>
    <t xml:space="preserve">La omisión de poner en conocimiento a la Dirección de la entidad y a los entes competentes los presuntos actos de corrupción evidenciados en la evaluación del Sistema de Control Interno  y/o denuncia por actos de corrupción.
</t>
  </si>
  <si>
    <t xml:space="preserve">Interés de favorecer o beneficiar a un funcionario de la CRA en asuntos de competencia del grupo de control interno.
</t>
  </si>
  <si>
    <t>Riesgo de corrupción</t>
  </si>
  <si>
    <t xml:space="preserve">1. Sanciones disciplinarias, penales, fiscales y administrativas.
2. Pérdida de la imagen institucional.
</t>
  </si>
  <si>
    <t>Omisión o Inoportunidad en la denuncia de hechos de corrupción ante la Dirección Ejecutiva y los entes competentes.</t>
  </si>
  <si>
    <t>RARA VEZ</t>
  </si>
  <si>
    <t>SI</t>
  </si>
  <si>
    <t>NO</t>
  </si>
  <si>
    <t>CATASTRÓFICO</t>
  </si>
  <si>
    <t>NIVEL EXTREMO</t>
  </si>
  <si>
    <t>Verificación de los informes y seguimientos elaborados  por Control Interno, por el Comité de Coordinación del Sistema de Control Interno./ Cada seis meses el Comité de Coordinación de Control Interno deberá verificar que Control Interno ponga en conocimiento de los órganos competentes los presuntos hechos de corrupción evidenciados o denunciados por terceros a través de la presentación de los informes y seguimientos practicados por Control Interno al Comité de Coordinación del Sistema de Control Interno. En caso de que el Comité evidencie que Control Interno no ha puesto en conocimiento de los órganos de control la información mencionada se deberán hacer los reportes o denuncias correspondientes, sin perjuicio de las investigaciones disciplinarias del caso. Como evidencia quedarán las actas del comité y los registros del Sistema de Gestión Documental de ORFEO.</t>
  </si>
  <si>
    <t>Comité de Coordinación del Sistema de Control Interno</t>
  </si>
  <si>
    <t>Semestral</t>
  </si>
  <si>
    <t xml:space="preserve">Verificar que Control Interno ponga en conocimiento de los órganos competentes los presuntos hechos de corrupción evidenciados o denunciados por terceros </t>
  </si>
  <si>
    <t>Presentación de los informes y seguimientos practicados por Control Interno al Comité de Coordinación del Sistema de Control Interno</t>
  </si>
  <si>
    <t>Hacer los reportes o denuncias correspondientes, sin perjuicio de las investigaciones disciplinarias del caso</t>
  </si>
  <si>
    <t>Actas del Comité de Coordinación del Sistema de Control Interno,  registros del Sistema de Gestión Documental</t>
  </si>
  <si>
    <t>FUERTE</t>
  </si>
  <si>
    <t>DIRECTAMENTE</t>
  </si>
  <si>
    <t>REDUCIR EL RIESGO</t>
  </si>
  <si>
    <t xml:space="preserve">Presentación de informes y seguimientos elaborados por Control Interno al Comité de Coordinación del Sistema, actividad incluida en el procedimiento de auditoría de gestión de la entidad .  </t>
  </si>
  <si>
    <r>
      <rPr>
        <b/>
        <sz val="10"/>
        <rFont val="Arial"/>
        <family val="2"/>
      </rPr>
      <t>Índice de cumplimiento
actividades de control:</t>
    </r>
    <r>
      <rPr>
        <sz val="10"/>
        <rFont val="Arial"/>
        <family val="2"/>
      </rPr>
      <t xml:space="preserve">
# de denuncias de hechos de corrupción ante las instancias correspondientes 
---------------------------X100   
 # de denuncias de hechos de corrupción recibidos y/o detectados 
</t>
    </r>
  </si>
  <si>
    <t>Si se presenta un caso o más  no han sido efectivos los controles.</t>
  </si>
  <si>
    <t>Al 3 de mayo de 2021, no se han presentado denuncias sobre hechos de corrupción en la entidad.</t>
  </si>
  <si>
    <t xml:space="preserve">Influencia indebida  de particulares o terceros frente asuntos de competencia del grupo de control interno. 
</t>
  </si>
  <si>
    <t>Supervisión ejercida por el Asesor con funciones de Control Interno, sobre el cumplimiento de los objetivos del trabajo de campo desarrollado por el grupo de trabajo de Control Interno.</t>
  </si>
  <si>
    <t>Asesor con funciones de Control Interno</t>
  </si>
  <si>
    <t xml:space="preserve">Validar que sean comunicados todos los hechos de competencia de los órganos de control y administración de la Entidad  </t>
  </si>
  <si>
    <t>Planeación y supervisión del trabajo de campo desarrollado por los funcionarios adscritos a la dependencia</t>
  </si>
  <si>
    <t>Reportes del Sistema de Gestión Documental</t>
  </si>
  <si>
    <t>Verificación del trabajo de campo adelantado por los funcionarios adscritos a Control Interno, por parte del asesor, de acuerdo con el procedimieno de auditoría de gestión de la entidad</t>
  </si>
  <si>
    <t xml:space="preserve">Revisión de los informes preliminares elaborados por los funcionarios adscritos a Control Interno frente a los soportes y papeles de trabajo de la verificación adelantada </t>
  </si>
  <si>
    <t xml:space="preserve">Durante el mes de enero, febrero, marzo y abril de 2021, se presentaron los siguientes informes al Asesor con Funciones de Control Interno para su respectiva verificación así:
1.- Se realizó el seguimiento al Plan Anticorrupción y de Atención al Ciudadano y Mapa de Riesgos de Corrupción correspondiente al tercer cuatrimestre de 2020, el día 18 de enero de 2021.
2.- Informe definitivo a la Evaluación por dependencias vigencia 2020, radicado el día 31 de enero de 2021 y enviado a la Dirección Ejecutiva el día 1 de febrero de 2021.
3.- Informe del estado de control interno de la UAE CRA al 31 de diciembre de 2020, fue presentado a la Dirección Ejecutiva el día 1 de febrero de 2021.
4.- Informe Definitivo de la Agenda Regulatoria al 31 de diciembre de 2020, fue presentado a la Ddirección Ejecutiva el día 17 de febrero de 2021.
5.- Se realizó el informe preliminar de las PQRSD segundo semestre de 2020 y el día 17 de febrero de 2021 fue presentado a la dirección ejecutiva.
6.- El informe definitivo del seguimiento a los planes de mejoramiento de las auditorías de gestión al 31 de diciembre de 2020, fue presentado ante la Dirección Ejecutiva el día 22 de febrero de 2021.
7.- Informe Definitivo de Control  Interno Contable a 31 de diciembre de 2020, presentado a  la Contaduría General de la Nación el día 28 de febrero de 2021.
8.- Diligenciamiento del FURAG 2020, el día 25 de marzo de 2021.
9.- Informe de Ejecución Presupuestal a 31 de diciembre de 2020.
10.- Informe definitivo de seguimiento a los riesgos de gestión, seguridad digital y salud en el trabajoa 31 de diciembre de 2020. 
</t>
  </si>
  <si>
    <t>Expedición u omisión de actos administrativos regulatorios de carácter particular, con infracción al ordenamiento jurídico, por causa de la solicitud, promesa o entrega de dádivas para beneficio propio  o de terceros.</t>
  </si>
  <si>
    <t>Gestión regulatoria</t>
  </si>
  <si>
    <t xml:space="preserve">Presiones de terceros o la falta de integridad, pueden dar lugar a una aplicación incorrecta de la normatividad que rige los procedimientos y las actuaciones administrativas de carácter particular.  </t>
  </si>
  <si>
    <t>Injerencia indebida de terceros en la gestión de la entidad.</t>
  </si>
  <si>
    <t xml:space="preserve">
1. Incumplimiento de funciones constitucionales y legales.
2.Sanciones disciplinarias, penales, fiscales y administrativas.
3. Pérdida de la imagen institucional.
</t>
  </si>
  <si>
    <t xml:space="preserve">Expedición u omisión de actos administrativos regulatorios de carácter particular, con infracción al ordenamiento jurídico, por causa de la solicitud, promesa o entrega de dádivas para beneficio propio  o de terceros. </t>
  </si>
  <si>
    <t>IMPROBABLE</t>
  </si>
  <si>
    <t xml:space="preserve">Revisión previa por parte de las distintas instancias, de los proyectos de decisiones en actuaciones administrativas de carácter particular. </t>
  </si>
  <si>
    <t>Comité de Expertos Comisionados, Asesores, Jefe Oficina Asesora Jurídica, Subdirector de Regulación</t>
  </si>
  <si>
    <t xml:space="preserve">Cada vez que se expida un acto administrativo. </t>
  </si>
  <si>
    <t xml:space="preserve"> Verificar que el acto administrativo cumpla con los criterios técnicos y jurídicos para su expedición</t>
  </si>
  <si>
    <t>De acuerdo al procedimiento GRE-PRC01 Procedimiento emisión actuaciones administrativas de caracter particular V03</t>
  </si>
  <si>
    <t>Hacer uso de los mecanismos señalados por el Código de Procedimiento Administrativo y de lo Contencioso Administrativo, tales como la revocatoria de los actos administrativos y la demanda de los mismos, sin perjuicio de las acciones penales y disciplinarias a que haya lugar.</t>
  </si>
  <si>
    <t xml:space="preserve">Sistema de gestión documental de la entidad, documentos de trabajo cuando se requiera, actas de comités y listados de asistencia </t>
  </si>
  <si>
    <t xml:space="preserve">Revisión y validación de las actuaciones, y de la aplicación en ellas de los criterios técnicos y jurídicos que corresponden.  </t>
  </si>
  <si>
    <r>
      <rPr>
        <b/>
        <sz val="10"/>
        <rFont val="Arial"/>
        <family val="2"/>
      </rPr>
      <t>Índice de cumplimiento
actividades de control:</t>
    </r>
    <r>
      <rPr>
        <sz val="10"/>
        <rFont val="Arial"/>
        <family val="2"/>
      </rPr>
      <t xml:space="preserve">
# denuncias tramitadas 
---------------------- X 100  
 # de denuncias  recibidas,  relacionadas con actos de corrupción en  la  expedición de Resoluciones y/o actuaciones administrativas de carácter particular.
</t>
    </r>
  </si>
  <si>
    <t>Durante el mes de enero de 2021 se expidieron en el marco de sus respectivas actuaciones administrativas, las siguientes resoluciones: UAE-CRA 026 (Por la cual se decreta el desistimiento de la solicitud presentada por la Empresa de Acueducto y Alcantarillado de Villavicencio - EAAV E.S.P. para la modificación de la fórmula tarifaria de los servicios públicos de acueducto y alcantarillado y se ordena el archivo del expediente); y UAE-CRA 027 (Por la cual se decreta el desistimiento de la solicitud de modificación de la fórmula tarifaria para el componente de disposición final-CDF del Relleno Sanitario Magic Garden de San Andrés Isla  presentada por INTERASEO DEL ARCHIPIÉLAGO S.A.S. E.S.P., y se ordena el archivo del expediente. Dichas resoluciones cumplieron a cabalidad con todos los procedimientos reglamentados para su expedición y agotó las instancias previas de análisis y revisión.
En febrero de 2021 se expidieron en el marco de sus respectivas actuaciones administrativas, las siguientes resoluciones: UAE-CRA 117 (Por la cual se decreta el desistimiento de la solicitud presentada por la EMPRESA DE SERVICIOS PÚBLICOS DEL DISTRITO DE SANTA MARTA -  ESSMAR E.S.P., para la modificación de la fórmula tarifaria de los servicios públicos de acueducto y alcantarillado y se ordena el archivo del expediente); y UAE-CRA 118 (Por la cual se decreta el desistimiento de la solicitud presentada por la EMPRESA AGUAS DEL PÁRAMO DE SONSÓN E.S.P.). las mencionadas resoluciones cumplieron a cabalidad con todos los procedimientos reglamentados para su expedición y agotaron las instancias previas de análisis y revisión.  En marzo de 2021 se expidieron las siguientes resoluciones: 1.	Resolución CRA 940 “Por la cual se decide la solicitud de fijación de las condiciones que deben regir el servicio de facturación conjunta de la actividad de tratamiento de aguas residuales del municipio de Pradera, Valle del Cauca, entre los prestadores TX-SEINCO S.A.S. E.S.P. y ACUAVALLE S.A. E.S.P.”.  2.	RESOLUCIÓN UAE-CRA 173 “Por la cual se decreta el desistimiento de la solicitud de modificación de la fórmula tarifaria para los servicios públicos de acueducto y alcantarillado presentada por AGUAS DE MALAMBO S.A. E.S.P. y se ordena el archivo del expediente de la petición.” 3. Resolución UAE-CRA 174 "Por la cual se decreta el desistimiento de la solicitud de imposición de condiciones del servicio de facturación conjunta entre la Empresa de Servicios Públicos Domiciliarios ASEOVIP S.A.S. E.S.P. y la Empresa de Servicios Públicos de Arauca EMSERPA E.I.C.E. E.S.P. y, se ordena el archivo del expediente". 4. Resolución UAE-CRA 188 "Por la cual se resuelve el recurso de reposición interpuesto por la empresa INTERASEO DEL ARCHIPIÉLAGO  S.A.S. E.S.P., contra la Resolución UAE-CRA 027 de 2021". En todas ellas se cumplió estrictamente con los procedimientos previstos para su aprobación, previo paso por las instancias de análisis y revisión. 
El 14 de Abril fue expedida la Resolución UAE-CRA 197 "Por la cual se resuelve el recurso de reposición interpuesto por AGUAS DEL PÁRAMO DE SONSÓN S.A.S. E.S.P., contra la Resolución UAE-CRA 118 de 2021", proyecto que fue estudiado y aprobado en sesión de Comité de Expertos Ordinario No. 17 del 9 de abril, espacio en el que se dio cuenta de la aplicación de todas las disposiciones legales para su expedición con apego a la ley.</t>
  </si>
  <si>
    <t xml:space="preserve">Durante el mes de mayo fue expedida la Resolución CRA 944 del 7 de mayo "Por la cual se resuelve el recurso de reposicion interpuesto por la empresa TX-SEINCO S.A.S. E.S.P. contra la Resolución CRA 940 de 2021". Durante su trámite de expedición, dicho acto administrativo cumplió con toda la normativa aplicable y se sometió a todas las instancias de revisión previas.  </t>
  </si>
  <si>
    <t>Comportamientos contrarios a la normativa aplicable a los funcionarios públicos.</t>
  </si>
  <si>
    <t>De acuerdo al procedimiento GRE-PRC01 Procedimiento emisión actuaciones administrativas de carácter particular V03</t>
  </si>
  <si>
    <t>Apropiación de bienes y/o recursos de la entidad para beneficio propio o de terceros.</t>
  </si>
  <si>
    <t>Gestión de bienes 
y servicios</t>
  </si>
  <si>
    <t>La apropiación indebida de bienes y/ o recursos de la entidad por parte de un servidor público y/o un tercero.</t>
  </si>
  <si>
    <t xml:space="preserve">Interés de favorecer o beneficiar a un funcionario y /o un tercero.
</t>
  </si>
  <si>
    <t xml:space="preserve">1. Detrimento a los recursos públicos.
2. Sanciones disciplinarias, penales, fiscales y administrativas.
</t>
  </si>
  <si>
    <t>POSIBLE</t>
  </si>
  <si>
    <t>MAYOR</t>
  </si>
  <si>
    <t>Controles preventivos, para disminuir la probabilidad de ocurrencia o materialización del riesgo, como es el caso de manuales de procedimientos, inventarios cotejados con la contabilidad, pólizas vigentes que protejan los bienes de la entidad, auditorias, conciliaciones bancarias y arqueos de fondos.</t>
  </si>
  <si>
    <t>Jefes de las Oficinas
Servidores Públicos con bienes a su cargo y Control Interno</t>
  </si>
  <si>
    <t>Trimestral</t>
  </si>
  <si>
    <t xml:space="preserve">Proteger loa bienes y recursos de la entidad </t>
  </si>
  <si>
    <t>De acuerdo a los procedimientos para la Subdirección Administrativa</t>
  </si>
  <si>
    <t>Poner en conocimiento de las autoridades competentes, sin perjuicio de las acciones disciplinarias o fiscales a que haya lugar</t>
  </si>
  <si>
    <t>Los resultados de las auditorias y arqueos
Pólizas de seguros
Inventarios de bienes confrontados con la contabilidad de la Entidad</t>
  </si>
  <si>
    <t>NIVEL ALTO</t>
  </si>
  <si>
    <t>Conciliación de saldos mensuales de la propiedad planta y equipo entre contabilidad (SIIF)  y gestión de bienes (TRIDENT) Pólizas vigentes que protejan los bienes de la entidad, conciliaciones bancarias y arqueos de fondos.</t>
  </si>
  <si>
    <t xml:space="preserve">Jefes de las Oficinas
Servidores Públicos con bienes a su cargo
</t>
  </si>
  <si>
    <t>Trimestralmente del 1/01/2021 al 31/12/2021</t>
  </si>
  <si>
    <r>
      <rPr>
        <b/>
        <sz val="10"/>
        <rFont val="Arial"/>
        <family val="2"/>
      </rPr>
      <t>Índice de cumplimiento
actividades de control:</t>
    </r>
    <r>
      <rPr>
        <sz val="10"/>
        <rFont val="Arial"/>
        <family val="2"/>
      </rPr>
      <t xml:space="preserve">
# de actividades
de control cumplidas
    ------------- X100
# de actividades
Programadas      
</t>
    </r>
  </si>
  <si>
    <t>1. Activos Fijos: 
En el mes de Enero se realizo la salida en el aplicativo trident de los bienes dados de baja mediante resoluciones CRA 1032 y 1045 del año 2020, se ejecuto la depreciacion mes de diciembre, se hizo el traslado fisico de los equipos de comunicacion y computo a lugar autorizado por la subdireccion para custodia mientras se termina la remodelacion de la entidad,se da salida para disposisicion final  de residuos electricos y /o electronicos que se encontraban dentro del centro de computo.
A febrero de 2021 se creo el informe de la gestion año 2020, se concilio con contabilidad las cuentas de orden, se proyecto la resolucion de enagenacio de los bienes funcionales, el diligenciamiento del formato de cierre contable , conciliacin de saldos propiedad planta y equipo. 
A marzo de 2021 se gestiono la salida de los bienes que fueron dados en donacion segun radicado 20210200000017, se realizo saldos de cierre  anual en el aplicativo trident y depreciacion mes de enero.
A abril de 2021 se coordinó el ingreso de los bienes que por motivos de adecuación de la sede se bajo custodia por fuera de la entidad y se informó a la aseguradora la novedad, se realizó actualizaciones en el software Trident, se modificó la manera de calcular la depreciación de los bienes nuevos ( ahora el programa permite al momentos de ingresar el bien depreciar en el primer mes solo los días a partir de la fecha de creación y no tomar el mes completo).se actualizo el software en las máquinas de los usuarios Derly y Flor ,y se generó la depreciación mes de febrero y marzo, de igual forma se actualizaron el Manuel, formatos y procedimientos de inventarios.
2. Conciliación de saldos contabilidad, conciliaciones Bancarias, Arqueos de Fondos:
A 31 de enero de 2021 se constituyo la caja menor para la presente vigencia según resolución UAE-CRA N° 057 del 27 de enero 2021,  por lo anterior el abono de recursos por parte del Ministerio de Hacienda fue realizado en el mes febrero. Así las cosas y en cumplimiento a las directrices de Minhacienda  la cuenta Bancaria de caja menor debe terminar e iniciar la vigencia  en ceros en tal sentido no se realizó manejo de recursos.
A 28 de febrero de 2021 y Según radicado N. 20213210016212, el dia 24 de febrero de 2020 , fue realizado el arqueo de caja menor para verificacion del manejo de recursos de conformidad con sus respectivos soportes y saldos bancarios, el cual fue firmado y radicado 
A 31 de Marzo de 2021 y Según radicado N. 20213210025272, el día 26 de marzo de 2021 , fue realizado el arqueo de caja menor para verificación del manejo de recursos de conformidad con sus respectivos soportes y saldos bancarios, el cual fue firmado y radicado. Y  fue enviada la conciliación CUN a Ministerio de Hacienda y Crédito público sin presentar diferencias con la respectiva confirmación del manejo de recursos de conformidad con sus respectivos correos.
A 30 de Abril  de 2021 y Según radicado N. 20213210033102,  fue realizado el arqueo de caja menor para verificación del manejo de recursos de conformidad con sus respectivos soportes y saldos bancarios, el cual fue firmado y radicado.
A 30 de Abril  de 2021 y fue enviada la conciliación CUN a Ministerio de Hacienda y Crédito público sin presentar diferencias con la respectiva confirmación del manejo de recursos de conformidad con sus respectivos correos.
3. Polizas
A 31 de enero de 2021 los bienes de la Entidad se encuentran asegurados con LA PREVISORA S.A. COMPAÑÍA DE SEGUROS, así:
* Póliza DAÑOS MATERIALES COMBINADOS N° 1003429 expedida el 17 de septiembre de 2020. La vigencia va desde el 16 de septiembre de 2020 hasta el 27 de septiembre de 2021. Contrato CRA No. 132 del 14 de septiembre de 2020.
* Póliza MANEJO GLOBAL SECTOR OFICIAL N° 1006023 expedida el 17 de septiembre de 2020. La vigencia va desde el 16 de septiembre de 2020 hasta el 27 de septiembre de 2021. Contrato CRA No. 132 del 14 de septiembre de 2020.
* Póliza SEGURO AUTOMÓVILES N° 1011271 expedida el 17 de septiembre de 2020. La vigencia va desde el 16 de septiembre de 2020 hasta el 16 de septiembre de 2021. Contrato CRA No. 133 del 14 de septiembre de 2020.
* Póliza INFIDELIDAD Y RIESGOS FINANCIEROS N° 1001495 expedida el 17 de septiembre de 2020. La vigencia va desde el 16 de septiembre de 2020 hasta el 27 de septiembre de 2021. Contrato CRA No. 132 del 14 de septiembre de 2020.
* Póliza TODO RIESGO DE VALORES N° 1004189 expedida el 17 de septiembre de 2020. La vigencia va desde el 16 de septiembre de 2020 hasta el 27 de septiembre de 2021. Contrato CRA No. 132 del 14 de septiembre de 2020.
* Póliza RESPONSABILIDAD CIVIL SERVIDORES PÚBLICOS N° 1008363 expedida el 17 de septiembre de 2020. La vigencia va desde el 16 de septiembre de 2020 hasta el 27 de septiembre de 2021. Contrato CRA No. 132 del 14 de septiembre de 2020.
* Póliza RESPONSABILIDAD CIVIL EXTRACONTRACTUAL N° 1008371 expedida el 30 de septiembre de 2020. La vigencia va desde el 16 de septiembre de 2020 hasta el 27 de septiembre de 2021. Contrato CRA No. 132 del 14 de septiembre de 2020.
A 29 de febrero de 2021 los bienes de la Entidad se encuentran asegurados con LA PREVISORA S.A. COMPAÑÍA DE SEGUROS, así:
* Póliza DAÑOS MATERIALES COMBINADOS N° 1003429 expedida el 17 de septiembre de 2020. La vigencia va desde el 16 de septiembre de 2020 hasta el 27 de septiembre de 2021. Contrato CRA No. 132 del 14 de septiembre de 2020.
* Póliza MANEJO GLOBAL SECTOR OFICIAL N° 1006023 expedida el 17 de septiembre de 2020. La vigencia va desde el 16 de septiembre de 2020 hasta el 27 de septiembre de 2021. Contrato CRA No. 132 del 14 de septiembre de 2020.
* Póliza SEGURO AUTOMÓVILES N° 1011271 expedida el 17 de septiembre de 2020. La vigencia va desde el 16 de septiembre de 2020 hasta el 16 de septiembre de 2021. Contrato CRA No. 133 del 14 de septiembre de 2020.
* Póliza INFIDELIDAD Y RIESGOS FINANCIEROS N° 1001495 expedida el 17 de septiembre de 2020. La vigencia va desde el 16 de septiembre de 2020 hasta el 27 de septiembre de 2021. Contrato CRA No. 132 del 14 de septiembre de 2020.
* Póliza TODO RIESGO DE VALORES N° 1004189 expedida el 17 de septiembre de 2020. La vigencia va desde el 16 de septiembre de 2020 hasta el 27 de septiembre de 2021. Contrato CRA No. 132 del 14 de septiembre de 2020.
* Póliza RESPONSABILIDAD CIVIL SERVIDORES PÚBLICOS N° 1008363 expedida el 17 de septiembre de 2020. La vigencia va desde el 16 de septiembre de 2020 hasta el 27 de septiembre de 2021. Contrato CRA No. 132 del 14 de septiembre de 2020.
* Póliza RESPONSABILIDAD CIVIL EXTRACONTRACTUAL N° 1008371 expedida el 30 de septiembre de 2020. La vigencia va desde el 16 de septiembre de 2020 hasta el 27 de septiembre de 2021. Contrato CRA No. 132 del 14 de septiembre de 2020.
A 31 de marzo de 2021 los bienes de la Entidad se encuentran asegurados con LA PREVISORA S.A. COMPAÑÍA DE SEGUROS, así:
* Póliza DAÑOS MATERIALES COMBINADOS N° 1003429 expedida el 17 de septiembre de 2020. La vigencia va desde el 16 de septiembre de 2020 hasta el 27 de septiembre de 2021. Contrato CRA No. 132 del 14 de septiembre de 2020.
* Póliza MANEJO GLOBAL SECTOR OFICIAL N° 1006023 expedida el 17 de septiembre de 2020. La vigencia va desde el 16 de septiembre de 2020 hasta el 27 de septiembre de 2021. Contrato CRA No. 132 del 14 de septiembre de 2020.
* Póliza SEGURO AUTOMÓVILES N° 1011271 expedida el 17 de septiembre de 2020. La vigencia va desde el 16 de septiembre de 2020 hasta el 16 de septiembre de 2021. Contrato CRA No. 133 del 14 de septiembre de 2020.
* Póliza INFIDELIDAD Y RIESGOS FINANCIEROS N° 1001495 expedida el 17 de septiembre de 2020. La vigencia va desde el 16 de septiembre de 2020 hasta el 27 de septiembre de 2021. Contrato CRA No. 132 del 14 de septiembre de 2020.
* Póliza TODO RIESGO DE VALORES N° 1004189 expedida el 17 de septiembre de 2020. La vigencia va desde el 16 de septiembre de 2020 hasta el 27 de septiembre de 2021. Contrato CRA No. 132 del 14 de septiembre de 2020.
* Póliza RESPONSABILIDAD CIVIL SERVIDORES PÚBLICOS N° 1008363 expedida el 17 de septiembre de 2020. La vigencia va desde el 16 de septiembre de 2020 hasta el 27 de septiembre de 2021. Contrato CRA No. 132 del 14 de septiembre de 2020.
* Póliza RESPONSABILIDAD CIVIL EXTRACONTRACTUAL N° 1008371 expedida el 30 de septiembre de 2020. La vigencia va desde el 16 de septiembre de 2020 hasta el 27 de septiembre de 2021. Contrato CRA No. 132 del 14 de septiembre de 2020.
A 30 de abril de 2021 los bienes de la Entidad se encuentran asegurados con LA PREVISORA S.A. COMPAÑÍA DE SEGUROS, así:
* Póliza DAÑOS MATERIALES COMBINADOS N° 1003429 expedida el 17 de septiembre de 2020. La vigencia va desde el 16 de septiembre de 2020 hasta el 27 de septiembre de 2021. Contrato CRA No. 132 del 14 de septiembre de 2020.
* Póliza MANEJO GLOBAL SECTOR OFICIAL N° 1006023 expedida el 17 de septiembre de 2020. La vigencia va desde el 16 de septiembre de 2020 hasta el 27 de septiembre de 2021. Contrato CRA No. 132 del 14 de septiembre de 2020.
* Póliza SEGURO AUTOMÓVILES N° 1011271 expedida el 17 de septiembre de 2020. La vigencia va desde el 16 de septiembre de 2020 hasta el 16 de septiembre de 2021. Contrato CRA No. 133 del 14 de septiembre de 2020.
* Póliza INFIDELIDAD Y RIESGOS FINANCIEROS N° 1001495 expedida el 17 de septiembre de 2020. La vigencia va desde el 16 de septiembre de 2020 hasta el 27 de septiembre de 2021. Contrato CRA No. 132 del 14 de septiembre de 2020.
* Póliza TODO RIESGO DE VALORES N° 1004189 expedida el 17 de septiembre de 2020. La vigencia va desde el 16 de septiembre de 2020 hasta el 27 de septiembre de 2021. Contrato CRA No. 132 del 14 de septiembre de 2020.
* Póliza RESPONSABILIDAD CIVIL SERVIDORES PÚBLICOS N° 1008363 expedida el 17 de septiembre de 2020. La vigencia va desde el 16 de septiembre de 2020 hasta el 27 de septiembre de 2021. Contrato CRA No. 132 del 14 de septiembre de 2020.
* Póliza RESPONSABILIDAD CIVIL EXTRACONTRACTUAL N° 1008371 expedida el 30 de septiembre de 2020. La vigencia va desde el 16 de septiembre de 2020 hasta el 27 de septiembre de 2021. Contrato CRA No. 132 del 14 de septiembre de 2020.</t>
  </si>
  <si>
    <t>Influencia indebida  de funcionarios, particulares o terceros frente asuntos de competencia de los encargados de la contratación, tesorería, contribuciones, inventarios.</t>
  </si>
  <si>
    <t>Cumplimiento de las normas y controles de cada proceso</t>
  </si>
  <si>
    <t xml:space="preserve">Posibilidad de recibir o solicitar cualquier dádiva o beneficio a nombre propio o de terceros a cambio del acceso a información  de la entidad.
</t>
  </si>
  <si>
    <t>Todos los procesos documentados en el SIGC</t>
  </si>
  <si>
    <t>Que el servidor público se apropie o use indebidamente en provecho suyo o de un tercero información de la Entidad.</t>
  </si>
  <si>
    <t xml:space="preserve">Falta de controles en la generación y administración de información de la CRA por parte de los usuarios intervinientes en cada uno de los procesos de la entidad.
Funcionarios y/o contratistas que incumplan los valores éticos de la entidad. </t>
  </si>
  <si>
    <t>Pérdida de imagen Institucional, Pérdida de credibilidad, Vulneración de derechos y procesos disciplinarios.</t>
  </si>
  <si>
    <t>Información documentada a través de procedimientos, manuales, guías, entre otros; con sus respectivos roles de administración</t>
  </si>
  <si>
    <t xml:space="preserve">
Servidores Públicos y contratistas con manejo de información suceptible de estas prácticas</t>
  </si>
  <si>
    <t>Anual</t>
  </si>
  <si>
    <t>Documentar y controlar los datos que se generan en la entidad con responsables plenamente identificados</t>
  </si>
  <si>
    <t xml:space="preserve">Levantando información con los líderes de procesos y su equipo de trabajo. </t>
  </si>
  <si>
    <t>Procedimientos, guías, manuales, entre otros documentos, de los diferentes procesos.</t>
  </si>
  <si>
    <t>NO DISMINUYE</t>
  </si>
  <si>
    <t>EVITAR EL RIESGO</t>
  </si>
  <si>
    <t>Establecer controles de acceso a la información de la entidad
Fortalecer los valores eticos en los funcionarios y contratistas</t>
  </si>
  <si>
    <t>Establecer controles de acceso a la información de la entidad.
Fortalecer loa valores éticos en los funcionarios y contratistas.</t>
  </si>
  <si>
    <t>Servidores Públicos y Contratistas de la entidad</t>
  </si>
  <si>
    <t>1/01/2021 al 31/12/2021</t>
  </si>
  <si>
    <r>
      <rPr>
        <b/>
        <sz val="10"/>
        <rFont val="Arial"/>
        <family val="2"/>
      </rPr>
      <t>Índice de cumplimiento
actividades de control:</t>
    </r>
    <r>
      <rPr>
        <sz val="10"/>
        <rFont val="Arial"/>
        <family val="2"/>
      </rPr>
      <t xml:space="preserve">
#de actividades de control cumplidas
    ------------- X100
#de actividades programadas   </t>
    </r>
  </si>
  <si>
    <t>Con el objetivo de minimizar los riesgos de corrupción por acceso no permitido a la información, la cual podría ser utilizada en beneficio propio de los funcionarios, desde la Oficina de Planeación y Tics, se ha implementado las POLÍTICAS DEL SISTEMA DE GESTIÓN DE SEGURIDAD DE LA INFORMACIÓN, la que propende con las políticas lineamientos de acceso a plataforma tecnológica donde se alojan las bases de datos y repositorios de información, cumplan con estándares de acceso y claves seguras, permitiendo administrar cada acceso a la información mediante diferentes soluciones tecnológicas estructurada y configurada en cuanto a acceso desde sitios externos, permiten restringir, monitorear y tomar las medidas correctivas necesarias en casos de ataques cibernéticos generados tanto desde el exterior como del interior de la Entidad, permitiendo salvaguardar y garantizar la integridad de nuestra información. A demás de la tecnología Emergente utilizada, la CRA cuenta con un equipo de profesionales, expertos en garantizar y disponer los servicios tecnológicos de forma segura y controlada, quienes formulamos las políticas y los procedimientos en el marco del sistema Integrado de Calidad y MIPG.
En cuanto a los valores éticos en los funcionarios y contratistas se cuenta en la página web y en la intranet el código de ética y buen gobierno.
https://cra.gov.co/seccion/nuestra-entidad/estructura-organica-y-talento-humano/talento-humano/codigo-de-etica-y-buen-gobierno.html
https://intranet.cra.gov.co/seccion/talento-humano.html</t>
  </si>
  <si>
    <t>Recibir o solicitar cualquier dádiva o beneficio a nombre propio o de terceros en la celebración de contratos.</t>
  </si>
  <si>
    <t>El servidor público que en ejercicio de sus funciones intervenga  en provecho suyo o de un tercero en las etapas precontractual, contractual y post contractual, con violación al régimen legal de la contratación pública.</t>
  </si>
  <si>
    <t xml:space="preserve">Interés de favorecer o beneficiar a un funcionario y /o un tercero en la celebración de un contrato.
</t>
  </si>
  <si>
    <t>1. Sanciones disciplinarias, fiscales y/o penales.
2. Demandas a la Entidad
3. Enriquecimiento ilícito de contratistas y/o funcionarios.
4. Detrimento patrimonial.</t>
  </si>
  <si>
    <t>*Inclusión de la necesidad en el Plan de adquisiciones. 
*Presentación de los estudios y documentos previos  para recomendación ante el Comité de Contratación. 
*Designación del Comité Asesor Evaluador a excepción de contratación directa y compra por acuerdo marco
*Verificar la aprobación del Comité.  
*Seguimiento en Comité</t>
  </si>
  <si>
    <t>Funcionarios de la Subdirección Administrativa y Financiera, que intervienen en el proceso de Contratación de la entidad</t>
  </si>
  <si>
    <t>01 de enero a 31 dic 2021</t>
  </si>
  <si>
    <t>Que la contratación cumpla con los objetivos previstos por la Entidad y estén acorde a la normatividad vigente</t>
  </si>
  <si>
    <t>A través de los formatos y procedimientos previstos y establecidos en el sistema de gestión de calidad y manual de contrataciones y normatividad interna vigente</t>
  </si>
  <si>
    <t>PAA aprobado y publicado y Actas de Comité de Contratación y de Comité asesor evaluador, registros establecidos en el sistema de gestión y calidad</t>
  </si>
  <si>
    <t>Aplicar los lineamientos internos para los procesos de contratación en la adquisición de bienes, obras y servicios.
- Publicar los procesos de selección a través del SECOP.</t>
  </si>
  <si>
    <t>* Manual de contratación
* Documentación de los procesos de selección
* Actas de reunión
*Actas de comité de contratación
* Informes de verificación y evaluación de propuestas
*Publicaciones SECOP</t>
  </si>
  <si>
    <t>Cada vez que se suscriba un contrato</t>
  </si>
  <si>
    <r>
      <rPr>
        <b/>
        <sz val="10"/>
        <rFont val="Arial"/>
        <family val="2"/>
      </rPr>
      <t>Índice de cumplimiento
actividades de control:</t>
    </r>
    <r>
      <rPr>
        <sz val="10"/>
        <rFont val="Arial"/>
        <family val="2"/>
      </rPr>
      <t xml:space="preserve">
# de denuncias tramitadas 
----------------- X100
# de denuncias recibidas relacionadas con los procesos de contratación de la entidad.
</t>
    </r>
  </si>
  <si>
    <t>A 30 de marzo Se han celebrado doce (12) Comités de Contratación, donde se recomendaron la celebración de 86 Contratos, discriminados así:  
Contratos de prestación de servicios profesionales; ochenta y dos (82)
Contrato de prestación de servicios y apoyo a la gestión; uno (1) 
Convenios de Cooperación tres (3) 
La cual arroja un promedio de 58.10 % para la vigencia 2021. 
Este promedio se deduce tomar los cinco (5) últimos años de contratación de la Comisión (148 contratos)
Al día 30 de abril, se han celebrado quince (15) Comités de contratación.  Donde se recomendó la celebración de ciento ocho (108) Contratos.
Al Cierre del 30 de abril se han celebrado noventa y siente (97) contratos, discriminados así:
Contratos de Prestación de Servicios Profesionales; ochenta y cinco (85)
Contratos de Prestación de Servicios y Apoyo; dos (2)
Convenios de Cooperación; tres (3)
Acuerdo Marco de Precios; seis (6)
Compraventa; uno (1)
Para un promedio del 65% de la contratación para la vigencia 2021</t>
  </si>
  <si>
    <t>Al día 31 de mayo
Se han celebrado quince (18) Comités de contratación.  Donde se recomendó la celebración de ciento dieciocho (118) Contratos.
Al Cierre del 31 de mayo se han celebrado ciento ocho (108) contratos, discriminados así:
Contratos de Prestación de Servicios Profesionales; ochenta y siete (87)
Contratos de Prestación de Servicios y Apoyo; diez (10)
Convenios de Cooperación; tres (3)
Acuerdo Marco de Precios; seis (6)
Compraventa; uno (2)
Para un promedio del 75% de la contratación para la vigencia 2021</t>
  </si>
  <si>
    <t>Injerencia indebida de terceros en la gestión contractual de la entidad.</t>
  </si>
  <si>
    <t>Cada vez que se va a realizar un contrato, se deberá verificar los formatos de GBS-FOR02 Formato hoja de ruta y ficha de verificación personas naturales y GBS-FOR03 Formato hoja de ruta y ficha de verificación personas Jurídicas.</t>
  </si>
  <si>
    <t>Cada vez que se celebre un contrato</t>
  </si>
  <si>
    <t>Expedición de Marcos Tarifarios, proyectos regulatorios, actuaciones generales a favor de un tercero interesado, a cambio de un beneficio  para uno o más colaboradores de la entidad.</t>
  </si>
  <si>
    <t>Regulación general</t>
  </si>
  <si>
    <t xml:space="preserve">Presiones de terceros o la falta de integridad, pueden dar lugar a una aplicación incorrecta de la normatividad que rige los procedimientos y las actuaciones administrativas de carácter general.  </t>
  </si>
  <si>
    <t>Expedición de Marcos Tarifarios, proyectos regulatorios, actuaciones generales a favor de un tercero interesado, a cambio de un beneficio  para un colaborador de la entidad</t>
  </si>
  <si>
    <t>Revisión previa por parte de las distintas instancias, de los proyectos de decisiones en actuaciones administrativas de carácter general, así como las participaciones ciudadanas de cada proyecto regulatorio</t>
  </si>
  <si>
    <t>De acuerdo al procedimiento REG-PRC01 Procedimiento emisión de regulaciones de carácter general V03.doc</t>
  </si>
  <si>
    <t>Sistema de gestión documental de la entidad, documentos de trabajo, actas de comités y Sesión Comisión, listados de asistencia, Matriz de Participación ciudadana</t>
  </si>
  <si>
    <t>Sistema de gestión documental de la entidad, documentos de trabajo cuando se requiera, actas de comité de expertos y Actas de Sesión de Comisión , Matriz de participación ciudadana</t>
  </si>
  <si>
    <r>
      <rPr>
        <b/>
        <sz val="10"/>
        <rFont val="Arial"/>
        <family val="2"/>
      </rPr>
      <t xml:space="preserve">
Índice de cumplimiento
actividades de control</t>
    </r>
    <r>
      <rPr>
        <sz val="10"/>
        <rFont val="Arial"/>
        <family val="2"/>
      </rPr>
      <t xml:space="preserve">:
# denuncias tramitadas 
----------------- X 100  
 # de denuncias recibidas, relacionadas con actos de corrupción en la expedición de Resoluciones y/o actuaciones administrativas de carácter General.
</t>
    </r>
  </si>
  <si>
    <t>A 30 de abril se han expedido las siguientes resoluciones de carácter general:
Resolución CRA 939 de 2021  "Por la cual se establecen las condiciones para la modificación del Plan de Obras e Inversiones Regulado - POIR en aplicación de la Resolución CRA 688 de 2014 y del Plan de Inversiones para expansión, reposición y rehabilitación en aplicación de la Resolución CR 825 de 2017, por causasa atribuibles a la emergencia sanitaria ocasionada por el COVID -19" 
https://www.cra.gov.co/documents/Resolucion-CRA-939-DE-2021.pdf
https://www.cra.gov.co/documents/Documento-de-Trabajo-COVID-POIR.pdf
Resolución CRA 942 de 2021 "Por la cual se adiciona el parágrafo 5 del artículo 38 de la Resolución CRA 720 de 2015, modificado por el artículo 1 de la Resolución CRA 688 de 2019, por el artículo 1 de la Resolución CRA 912 de 2020, por el ar´ticulo 1 de la Resolución CRA 916 de 2020 y por el artículo 1 de ka Resolución CRA 927 de 2020"
https://cra.gov.co/documents/RES-CRA-942-2021.pdf
https://cra.gov.co/documents/D-Trabajo-FP-13-4-21-1.pdf
https://cra.gov.co/documents/Doc-participacion-ciudadadana.pdf
Adicionalmente, se han publicado los siguientes proyectos a participación ciudadana:
Proyecto de Resolución  - Factor de productividad 
Proyecto de Resolución  -  "Por la cual se modifica el artículo 40 de la Resolución CRA 720 de 2015, y el artículo 162 de la Resolución CRA 853 de 2018"
Proyecto de Resolución - " CRA 909 de 2019 - modificación IUS"</t>
  </si>
  <si>
    <t>Comportamientos contrarios a la normativa y ética aplicable a los funcionarios públicos.</t>
  </si>
  <si>
    <t>Sistema de gestión documental de la entidad, documentos de trabajo cuando se requiera, actas de comités y actas de sesión de Comisión, Matriz de Participación ciudadana</t>
  </si>
  <si>
    <t>Revisado y aprobado en el Comité Institucional de Gestión y Desempeño-CIGD N° 01 del  26 de enero de 2021</t>
  </si>
  <si>
    <t>COMPONENTE DOS :PLANEACIÓN DE LA ESTRATEGIA DE RACIONALIZACIÓN</t>
  </si>
  <si>
    <t>INDICADOR</t>
  </si>
  <si>
    <t>META</t>
  </si>
  <si>
    <t>MONITOREO A 30 DE ABRIL DE 2021</t>
  </si>
  <si>
    <t>MONITOREO A 31 DE AGOSTO DE 2021</t>
  </si>
  <si>
    <t>MONITOREO A 31 DE DICIEMBRE DE 2021</t>
  </si>
  <si>
    <t>Pago de contribuciones</t>
  </si>
  <si>
    <t>Tecnólogica</t>
  </si>
  <si>
    <t>Con la propuesta planteada los prestadores deberán ingresar a la página web de la CRA y allí consultarán toda su información y podrán generar en línea el recibo de consignación.</t>
  </si>
  <si>
    <t xml:space="preserve">El trámite del pago de la contribución será más expedito y confiable. </t>
  </si>
  <si>
    <t>Subdirección Administrativa y Financiera</t>
  </si>
  <si>
    <t>Cumplimiento de la estrategia de racionalización= Actividades ejecutadas/Actividades programadas</t>
  </si>
  <si>
    <r>
      <t xml:space="preserve">El 23 de febrero el contratista Unión Soluciones presentó la plataforma Sofía a algunos servidores de la entidad. Se adjunta soporte.
Durante el mes de marzo y aún con el envío de diferentes muestras remitidas a GS1 Colombia con los cambios respectivos de impresión y fuentes del codigo de barras, se sigue presentando la no aprobación por parte de GS1 Colombia y por ende por Bancolombia. Al respecto el contratista de Unión Soluciones informo: </t>
    </r>
    <r>
      <rPr>
        <b/>
        <sz val="10"/>
        <color theme="1"/>
        <rFont val="Arial"/>
        <family val="2"/>
      </rPr>
      <t>1.</t>
    </r>
    <r>
      <rPr>
        <sz val="10"/>
        <color theme="1"/>
        <rFont val="Arial"/>
        <family val="2"/>
      </rPr>
      <t xml:space="preserve"> Luego de haber recibido la definición técnica por parte de la CRA, Unión Soluciones implementó el código de barras de acuerdo a lo solicitado. </t>
    </r>
    <r>
      <rPr>
        <b/>
        <sz val="10"/>
        <color theme="1"/>
        <rFont val="Arial"/>
        <family val="2"/>
      </rPr>
      <t xml:space="preserve">2. </t>
    </r>
    <r>
      <rPr>
        <sz val="10"/>
        <color theme="1"/>
        <rFont val="Arial"/>
        <family val="2"/>
      </rPr>
      <t xml:space="preserve">Después de este desarrollo informamos y entregamos al usuario 3 ejemplos para que se hiciera la respectiva validación. </t>
    </r>
    <r>
      <rPr>
        <b/>
        <sz val="10"/>
        <color theme="1"/>
        <rFont val="Arial"/>
        <family val="2"/>
      </rPr>
      <t>3.</t>
    </r>
    <r>
      <rPr>
        <sz val="10"/>
        <color theme="1"/>
        <rFont val="Arial"/>
        <family val="2"/>
      </rPr>
      <t xml:space="preserve"> El resultado de esta validación de manera visual corresponde a lo solicitado, pero al ser analizado por el personal de Logyca el código no cumple con ciertas características técnicas. </t>
    </r>
    <r>
      <rPr>
        <b/>
        <sz val="10"/>
        <color theme="1"/>
        <rFont val="Arial"/>
        <family val="2"/>
      </rPr>
      <t>4.</t>
    </r>
    <r>
      <rPr>
        <sz val="10"/>
        <color theme="1"/>
        <rFont val="Arial"/>
        <family val="2"/>
      </rPr>
      <t xml:space="preserve"> Luego de eso procedimos a generar un sinnúmero de pruebas y las enviamos a Logyca y la situación daba siempre el mismo resultado, que no cumplía el código. </t>
    </r>
    <r>
      <rPr>
        <b/>
        <sz val="10"/>
        <color theme="1"/>
        <rFont val="Arial"/>
        <family val="2"/>
      </rPr>
      <t>5.</t>
    </r>
    <r>
      <rPr>
        <sz val="10"/>
        <color theme="1"/>
        <rFont val="Arial"/>
        <family val="2"/>
      </rPr>
      <t xml:space="preserve"> A partir de eso solicitamos una reunión presencial con el personal de Logyca para que nos explicaran un poco más donde podría estar el problema, pero por asuntos de la pandemia los funcionarios de Logyca no fueron autorizados para realizar esa reunión. </t>
    </r>
    <r>
      <rPr>
        <b/>
        <sz val="10"/>
        <color theme="1"/>
        <rFont val="Arial"/>
        <family val="2"/>
      </rPr>
      <t>6.</t>
    </r>
    <r>
      <rPr>
        <sz val="10"/>
        <color theme="1"/>
        <rFont val="Arial"/>
        <family val="2"/>
      </rPr>
      <t xml:space="preserve"> Con el personal de Logyca hemos hecho alrededor de 4 sesiones para poder identificar el problema, pero lo que ellos argumentan es que no conocen cómo es el proceso de generación del código, sino que simplemente hacen la validación con su plataforma. </t>
    </r>
    <r>
      <rPr>
        <b/>
        <sz val="10"/>
        <color theme="1"/>
        <rFont val="Arial"/>
        <family val="2"/>
      </rPr>
      <t>7.</t>
    </r>
    <r>
      <rPr>
        <sz val="10"/>
        <color theme="1"/>
        <rFont val="Arial"/>
        <family val="2"/>
      </rPr>
      <t xml:space="preserve"> Ante esta situación hemos buscado ayuda técnica a través de otros operadores, pero ellos nos dicen que como lo estamos haciendo está bien. </t>
    </r>
    <r>
      <rPr>
        <b/>
        <sz val="10"/>
        <color theme="1"/>
        <rFont val="Arial"/>
        <family val="2"/>
      </rPr>
      <t>8.</t>
    </r>
    <r>
      <rPr>
        <sz val="10"/>
        <color theme="1"/>
        <rFont val="Arial"/>
        <family val="2"/>
      </rPr>
      <t xml:space="preserve"> Finalmente le solicitamos a un operador que nos facilitará un documento que estuviera ya en producción y este código lo enviamos a Logyca y la respuesta es que tampoco cumplía con el estándar que se requiere. </t>
    </r>
    <r>
      <rPr>
        <b/>
        <sz val="10"/>
        <color theme="1"/>
        <rFont val="Arial"/>
        <family val="2"/>
      </rPr>
      <t>9.</t>
    </r>
    <r>
      <rPr>
        <sz val="10"/>
        <color theme="1"/>
        <rFont val="Arial"/>
        <family val="2"/>
      </rPr>
      <t xml:space="preserve"> De parte nuestra solicitamos que nos entreguen un documento que muestre un código de barras que cumpla con las especificaciones solicitadas por la CRA y que Logyca lo apruebe, para a partir de eso si nosotros poder analizar qué es lo que sucede.
Cabe mencionar que la nueva pasarela de pagos PSE ya se encuentra aprobada por Bancolombia y esta lista para socialización con los prestadores. 
se adujunta modulo de autogesuón con avances.</t>
    </r>
  </si>
  <si>
    <t xml:space="preserve">Trámites y Otros Procedimientos Administrativos-OPA de la CRA </t>
  </si>
  <si>
    <t>Tecnológica y Administrativa</t>
  </si>
  <si>
    <t>Revisión de los trámites y OPAS de la entidad y realizar el plan de acción con el fin de optimizarlos.</t>
  </si>
  <si>
    <t>La CRA cuenta con seis (6) trámites y tres (3) Otros Procedimientos Administrativos - OPAS, publicados en la página web de la entidad, registrados en el Sistema Único de Información de Trámites – SUIT</t>
  </si>
  <si>
    <t>Optimización de los trámites y OPAS</t>
  </si>
  <si>
    <t>Disponer de procedimientos y trámites acorde a las necesidades de los usuarios</t>
  </si>
  <si>
    <t>Subdirección Administrativa y Financiera, Subdirección de Regulación, Oficina asesora Jurídica, /Oficina Asesora de Planeación y Tics</t>
  </si>
  <si>
    <t>*Este componente debe realizarse utilizando el módulo  de " Gestión de Racionalización" del SUIT.</t>
  </si>
  <si>
    <t>COMPONENTE TRES:  RENDICIÓN DE CUENTAS</t>
  </si>
  <si>
    <r>
      <t xml:space="preserve">Subcomponente 1
</t>
    </r>
    <r>
      <rPr>
        <sz val="10"/>
        <color theme="1"/>
        <rFont val="Arial"/>
        <family val="2"/>
      </rPr>
      <t>Información de calidad y en lenguaje comprensible</t>
    </r>
  </si>
  <si>
    <t>Elaborar instrumentos de divulgación de medidas regulatorias.</t>
  </si>
  <si>
    <t>Dos instrumentos de divulgación de medidas regulatorias (dos videos)</t>
  </si>
  <si>
    <t>Oficina Asesora de Planeación y TICs/Comunicaciones</t>
  </si>
  <si>
    <t>Recursos Humanos  disponibles de la CRA</t>
  </si>
  <si>
    <t>% de cumplimiento de las actividades relacionadas con el S1. Información de calidad y en lenguaje comprensible/total de actividades definidas</t>
  </si>
  <si>
    <t xml:space="preserve">Durante el mes de febrero se realizó el borrador de los estudios previos para la contratación de los videos tutoriales. Evidencia en: https://crapsb.sharepoint.com/:f:/s/svrnas/ErOHU42nr6xDuC631nNOnYoBtytfUvxMzyWy2Dsph1vC3Q?e=h3e52J
Abril:  a la espera que la Subdirección de Regulaicón remita los libretos finales, para proceder a realizar las correspondientes cotizaciones y dar inicio al proceso contractual para la realización de los videos tutoriales. </t>
  </si>
  <si>
    <t xml:space="preserve">Durante el mes de mayo, no se reportan avances. </t>
  </si>
  <si>
    <t>Publicar en la página Web y en las redes sociales información relevante producida por la CRA.</t>
  </si>
  <si>
    <t>Publicación de información relevante en página Web y redes sociales de la CRA</t>
  </si>
  <si>
    <t>Recursos Humanos y Tecnológicos disponibles de la CRA</t>
  </si>
  <si>
    <t>Durante el mes de Enero se publicaron los contenidos  que pueden ser evidenciados en el siguiente enlace: https://cutt.ly/Kbnf5hf
Durante el mes de Febrero se publicaron los contenidos que se pueden evidenciar en el siguiente enlace: https://cutt.ly/qbngdzm
Durante el mes de marzo  se publicaron los contenidos que  pueden ser evidenciados en el siguiente enlace: https://cutt.ly/nbngW3a
Durante el mes de abril se publicaron los contenidos que pueden ser evidenciados en el siguient enlace:  https://cutt.ly/nbngW3a</t>
  </si>
  <si>
    <t xml:space="preserve">Durante el  mes de mayo se publicaron los siguientes contenidos en la página web. Durante el mes de mayo y en cumplimeito de la matriz ITA, la entidad publicó la siguiente información la cual puede evidenciarse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MAYO
</t>
  </si>
  <si>
    <t>Publicar boletines y/o comunicados de prensa con información relevante de la entidad.</t>
  </si>
  <si>
    <t>Boletines y/o comunicados de prensa de acuerdo con las necesidades de divulgación de información.</t>
  </si>
  <si>
    <t>En el siguiente enlace se encuentran  guardados los Boletines de Prensa que se han remitido a los diverentes medios de comunicación del país. https://crapsb.sharepoint.com/sites/svrnas/Documentos%20compartidos/Forms/AllItems.aspx?viewid=1d384d77%2D79ff%2D4af8%2Da3a4%2D72453c1423d0&amp;id=%2Fsites%2Fsvrnas%2FDocumentos%20compartidos%2FCalidad%2FPLANES%20CRA%202021%2FPAAC%202021%2FSOPORTES%20PAAC%2FOAP%20Y%20TICS%2FComunicaciones%2FBOLETINES%20Y%20COMUNICADOS%20DE%20PRENSA</t>
  </si>
  <si>
    <t>Participar en entrevistas.</t>
  </si>
  <si>
    <t>Entrevistas en las que participa la entidad según las necesidades de divulgación de información.</t>
  </si>
  <si>
    <t>Durante el mes de febrero el Director Ejecutivo antendió las siguientes entrevistas:
Febrero 4 de 2020- Emisora La Voz de Yopal (RCN)
 Febrero 4 de 2020- Emisora La Voz del Galeras  (Todelar). Las entrevistas se pueden escuchar en el siguiente enlace:https://crapsb.sharepoint.com/:f:/s/svrnas/EreN_foIFkxCn9lsYy7tymABi4zcqaIsAhDU-AN0t746rg?e=sJMGas 
Febrero 5:  RCN Radio . https://www.rcnradio.com/estilo-de-vida/medio-ambiente/nos-preocupa-mucho-gobierno-sobre-cambio-climatico-y
Febrero 8:  Transmisión Entrevista Emisora Mariana: 
https://fb.watch/3xIoChw4zN/
Febrero 9: Entrevista Alerta Tolima. 
Durante el mes de marzo no se atendieron entrevistas.
Durante el mes de abril, la Dirección Ejecutiva atendió las entrevistas que se reportan en el siguiente enlace: https://crapsb.sharepoint.com/sites/svrnas/Documentos%20compartidos/Forms/AllItems.aspx?viewid=1d384d77%2D79ff%2D4af8%2Da3a4%2D72453c1423d0&amp;id=%2Fsites%2Fsvrnas%2FDocumentos%20compartidos%2FCalidad%2FPLANES%20CRA%202021%2FPAAC%202021%2FSOPORTES%20PAAC%2FOAP%20Y%20TICS%2FComunicaciones%2FEntrevistas%2FAbril%202021</t>
  </si>
  <si>
    <t>Publicar en la página Web la estrategia de participación ciudadana de la CRA.</t>
  </si>
  <si>
    <t xml:space="preserve">Estrategia de participación ciudadana publicada en la página Web de la entidad. </t>
  </si>
  <si>
    <t>Oficina Asesora de Planeación y TICs</t>
  </si>
  <si>
    <t>La estrategia se encuetra publicada en el siguiente enlace: https://cra.gov.co/documents/ESTRATEGIA-DE-PARTICIPACION-CIUDADANA-2021.pdf</t>
  </si>
  <si>
    <t>Actividad cumplida</t>
  </si>
  <si>
    <t>Publicar y divulgar la información emitida por la CRA n cumplimiento a lo establecido en la Resolución 3564 de 2015 en la sección Transparencia y acceso a la información publicación.</t>
  </si>
  <si>
    <t>Cumplimento del 90% en el aplicativo ITA de la Procuraduría General de la Nación.</t>
  </si>
  <si>
    <t>Oficina Asesora de Planeación y TIC’s</t>
  </si>
  <si>
    <t xml:space="preserve">Durante el mes de enero se reaizaron las siguientes publicaciones las cuales pueden consultadas en el siguiente enlace: https://crapsb.sharepoint.com/:x:/r/sites/svrnas/_layouts/15/Doc.aspx?sourcedoc=%7B79D38848-C791-4217-B471-87D3BAE92E2D%7D&amp;file=MARZO%20Seguimiento%20publicaciones%20web.xlsx&amp;action=default&amp;mobileredirect=truehttps://crapsb.sharepoint.com/:f:/s/svrnas/ElBtgA4uG89MtrP9JdbUydEBwXKLEsNEWnFVlFXSg2wJxA?e=4aHPh3
Durante el mes de febrero se realizaron las siguientes publicaciones, la matriz puede ser consultada en el siguiente enlace: https://crapsb.sharepoint.com/:f:/s/svrnas/EgNC-6SJWglApl3mxG3b37YB06J1b918ARTG6Kh5_mBdWw?e=hRk8Jg
Durante el mes de marzo se realizaron las siguientes publicaciones, la matriz puede ser consultada en el siguiente enlace: https://crapsb.sharepoint.com/:x:/r/sites/svrnas/_layouts/15/Doc.aspx?sourcedoc=%7B79D38848-C791-4217-B471-87D3BAE92E2D%7D&amp;file=MARZO%20Seguimiento%20publicaciones%20web.xlsx&amp;action=default&amp;mobileredirect=true
Durante el mes de abril se realizaron las pubicaciones que se reportan en  la siguiente matriz. Evidencias en: https://crapsb.sharepoint.com/:x:/r/sites/svrnas/_layouts/15/Doc.aspx?sourcedoc=%7B9A5BD487-4816-4877-A7EE-6A68D20D8CF4%7D&amp;file=ABRIL%20Seguimiento%20publicaciones%20web.xlsx&amp;action=default&amp;mobileredirect=true
</t>
  </si>
  <si>
    <t xml:space="preserve">Durante el mes de mayo y en cumplimento de la matriz ITA, la entidad publicó la siguiente información la cual puede evidenciarse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MAYO
</t>
  </si>
  <si>
    <r>
      <t xml:space="preserve">Subcomponente 2
</t>
    </r>
    <r>
      <rPr>
        <sz val="10"/>
        <color theme="1"/>
        <rFont val="Arial"/>
        <family val="2"/>
      </rPr>
      <t>Diálogo de doble vía con la ciudadanía y sus organizaciones</t>
    </r>
  </si>
  <si>
    <t>Realizar la audiencia pública de Rendición de cuentas a la ciudadanía.</t>
  </si>
  <si>
    <t>Realizar una Jornada de Rendición de Cuentas a la Ciudadanía.</t>
  </si>
  <si>
    <t>Oficina Asesora de Planeación y TICs/ Dirección Ejecutiva</t>
  </si>
  <si>
    <t>Recursos Humanos  disponibles de la CRA y Financieros presupuestados.</t>
  </si>
  <si>
    <t>% de cumplimiento de las actividades relacionadas con el S2. Diálogo de doble vía con la ciudadanía y sus organizaciones/total de actividades definidas</t>
  </si>
  <si>
    <t xml:space="preserve">Durante el mes de abril se solicito aprobación al Comité de Expertos, la inclusión de la actividad en el Plan Anual de Adqusiones. </t>
  </si>
  <si>
    <t>Realizar talleres  sobre la regulación expedida por la CRA.</t>
  </si>
  <si>
    <t>Realizar 5 talleres sobre la regulación expedida por CRA que mejore la transferencia del conocimiento regulatorio.</t>
  </si>
  <si>
    <t>Recursos Humanos  disponibles de la CRA y Financieros.</t>
  </si>
  <si>
    <t>Aprovechamiento.  Evidencias en: https://twitter.com/cracolombia/status/1387796288742338564/photo/1</t>
  </si>
  <si>
    <t>Durante el mes de mayo la entidad realizó las siguientes socializaciones: Durante el mes de mayo, la Comisión realizó los siguientes evento de socialización: 
Mayo 6:  Marco Tarifario de aseo para personas que atiendan en municipios de hasta 5000 suscriptores. Evidencia en: https://cutt.ly/pnk6krq
Mayor 13: Socialización del Marco Tarifario de Acueducto yAlcantarillado para pequeños prestadores. 
Evidencia en: https://cutt.ly/8nk6KVC
Mayo 20:  Marco tarifario para grandes prestadores de los servicios públicos domiciliarios de Acueducto y Alcantarillado.
Evidencias en: https://cutt.ly/Snlqenl</t>
  </si>
  <si>
    <t>Realizar reuniones, capacitaciones  o conferencias a ciudadanos interesados en conocer sobre temas de regulación general.</t>
  </si>
  <si>
    <t>Reuniones capacitaciones o conferencias según necesidad y/o solicitud de la ciudadanía.</t>
  </si>
  <si>
    <t xml:space="preserve">Durante el mes de enero la CRA realizo    dos  (2) jornadas de participación ciudana  del Proyecto de resolución "Por la cual se establecen las condiciones para la modificación del POIR en aplicación de la ResCRA688de2014 y del Plan de inversiones en aplicación de ResCRA825de2017, por causas atribuibles al COVID19. Los eventos se realizaron los días: 
Enero 8 de 2020 - Evidencias en: https://cutt.ly/4kpxOxg
Enero 15 de 2020 - Evidenicas en:  https://cutt.ly/AkpxVDq
Los informes correspondientes a dichas jornadas se encuetran publicados en carpeta de evidencias PAAC 2021
En marzo la CRA realizó una Jornda de Participación Ciudadana sobre: Factor de Productividad. El evento se realizó el 15 de marzo. Evidencias en: https://twitter.com/cracolombia/status/1371478149645631494/photo/1
El informe de la Jornada se encuentra  publicado en carpeta de evidenicas PAAC 2021
Durante el mes de Abril, la CRA realizó las siguientes Jornadas de Participación Ciudadana:
Abril  14 modificación al artículo 40 de la Res. CRA 720 de 2015 y art. 162 de la Res. CRA 853 de 2018. Evidencias en: https://twitter.com/cracolombia/status/1385271258837921794
Abril 23:  Modificación a  la Resolución CRA 906 de 2019,  sobre Indicador Único Sectorial. Evidencia en: https://twitter.com/cracolombia/status/13852712588
37921794
Abril 26: Modificación a la Resolución CRA 906 de 2019, sobre Indicador Único Sectorial. Evidencias en: </t>
  </si>
  <si>
    <t>Durante el mes de mayo, la CRA no realizó eventos de participación ciudadana. Evidencia correo remitido a la Subdirección de Regulación.  
https://cutt.ly/Bnf58Nn</t>
  </si>
  <si>
    <t xml:space="preserve">Participar en eventos sectoriales organizados por el Gobierno Nacional, gremios, vocales, etc., con el fin de dar a socializar el quehacer de la CRA. </t>
  </si>
  <si>
    <t>Participación en dos (2) eventos sectoriales.</t>
  </si>
  <si>
    <t>Oficina Asesora de Planeación y TICs y/o Subdirección de Regulación</t>
  </si>
  <si>
    <t xml:space="preserve"> Durante el mes de enero la CRA participó en
  1. Foro Virtual: “El Futuro del Agua Mundial y Colombia”, evento organizado por  ASODISVOCALI EL 27 de enero de 2021. Evidencias en: https://cutt.ly/skpvIDY
2. Panel: “Mejorando la gestión de residuos sólidos en América Latina." Evento organizado por  @SWANA y realizado el 27 de enero de 2021. Evidencias en: 
https://cutt.ly/mkpbws0
Evidencias en : https://crapsb.sharepoint.com/:f:/s/svrnas/Ek-dg3sC4uxIp_hI4X0QL9ABM8F1oFqOwc0Kk75n1RBJhw?e=URWypv
Durate el mes de febrero la CRA participó en los siguientes eventos: 1. Evento de lanzamiento: Modelos Innovadores de Conservación en Páramos y Bosques. Evidencia en:https://twitter.com/cracolombia/status/1362424813617377284  2. Cámara de Prestadores de Aseo- ACODAL Seccional Centro. Evidencias de informe en: https://crapsb.sharepoint.com/:f:/s/svrnas/Ekg9XsACTd9MmgwCrp7HY_wBYyySG0HcuEFQ6_smjjGncQ?e=5fOGgqhttps://twitter.com/cracolombia/status/1364579176615989248. 
INFORME EN: https://crapsb.sharepoint.com/:f:/s/svrnas/Ekg9XsACTd9MmgwCrp7HY_wBYyySG0HcuEFQ6_smjjGncQ?e=A1OiBy
Durante el mes de marzo la CRA participó en los siguientes eventos: 
1. Marzo 23 Soluciones Colectivas por el agua de Colombia. Facebook Live - El Espectador. Evidencia en: https://twitter.com/cracolombia/status/1374381900207325184/photo/1
2.  Marzo 24. Reunion con ARESEP - Costa Rica. Compartir experiencias regulatorias con entre regulador de Costa Rica. Evidencia en: https://twitter.com/cracolombia/status/13747544131186360
32/photo/1
3. Marzo 25 y 26. 1er. Seminario Internacional  de Comunicaciones para empresas de servicios públicos: "Gobierno Electrónico y Gobernanza". Evidencias en: https://twitter.com/cracolombia/status/1375184363999100929/photo/1
https://twitter.com/cracolombia/status/13754823549999513
70/photo/1
4. Marzo 25. Panel El rol e importancia de la CRA  y los avances en la incorporación de la gestión ambiental en la tarifa de agua, en el marco del evento internacional "Alianza por el Agua Guatemala"  Evidencias: https://twitter.com/cracolombia/status/1375220642610610186/photo/1</t>
  </si>
  <si>
    <t>Durante el mes de mayo, la CRA participo en los siguientes eventos sectoriales:
Mayo 5 de 2021:  Panel: “El futuro del Gobierno Corporativo en empresas de acueducto y alcantarillado en Colombia”.
Mayo 19 de 2021: Cámara De Prestadores ACODAL: "Una mirada a la Planeación en las empresas de Servicios Públicos de Acueducto y Alcantarillado"
Mayo 25 de 2021: 	Foro Latinoamericano AGUA potabilización, Saneamiento y Gestión de Efluentes. Evento ALADYR
Mayo 28 de 2021: 	Webinar de Lanzamiento del Estudio de Caso LIPOR 
Las evidencias pueden ser consultadas en el informe: 
https://cutt.ly/Bnf58Nn</t>
  </si>
  <si>
    <t>Prestar un servicio de comunicación online para atender las solicitudes de la ciudadanía a través de una interacción en tiempo real mediante Chat. Atención virtual en el 100% de las horas programadas.</t>
  </si>
  <si>
    <t>Informe del Chat de la página Web</t>
  </si>
  <si>
    <t>Subdirección Administrativa y Financiera y/o Subdirección de Regulación</t>
  </si>
  <si>
    <t>Recursos Humanos  y tecnológicos disponibles de la CRA.</t>
  </si>
  <si>
    <t>Durante los meses de enero, febrero, marzo y abril se atendió el chat en los siguientes horarios: 
Martes de Chat (temas regulatorios) 8:00 a.m. a 10:00 a.m.
Jueve de Chat (temas de Contribuciones Especiales) 10:00 a.m. a 12:00 m.</t>
  </si>
  <si>
    <t>Realizar Jornadas de Participación Ciudadana para exponer los proyectos de Resolución regulatorios generales.</t>
  </si>
  <si>
    <t>Participaciones ciudadanas presenciales o virtuales, de los proyectos de resolución de medidas regulatorias.</t>
  </si>
  <si>
    <t xml:space="preserve">Durante el mes de enero se realizaron las siguientes Jornadas de Participación Ciudadana: 
Enero 8 de 2020 - Evidencias en: https://cutt.ly/4kpxOxg
Enero 15 de 2020 - Evidenicas en:  https://cutt.ly/AkpxVDq
Los informes correspondientes a dichas jornadas se encuentran publicados en carpeta de evidencias PAAC 2021
Durante el mes de marzo, la CRA realizó la participación ciudadana del  Factor de Productividad.
 El evento virtual se realizó el 15 de marzo de 2021. El informe correspondiente a dicha jornada se encuentra publicado en la carpeta evidencias PAAC 2021
Durante el  mes de abril, la CRA realizó las siguientes jornadas de Consulta Pública y/o participación ciudadana
Abril  14 modificación al artículo 40 de la Res. CRA 720 de 2015 y art. 162 de la Res. CRA 853 de 2018. Evidencias en: https://twitter.com/cracolombia/status/1385271258837921794
Abril 23:  Modificación a  la Resolución CRA 906 de 2019,  sobre Indicador Único Sectorial. Evidencia en: https://twitter.com/cracolombia/status/13852712588
37921794
Los informes de las Jornadas se pueden consultar en el siguiente enlace: 
</t>
  </si>
  <si>
    <t xml:space="preserve">Durante el mes de mayo, la entidad no realizó eventos de consultas públicas o participación ciudadana. Evidencia correo remitido a la Subdirección de Regulación. El  documento puede ser consultado en: https://crapsb.sharepoint.com/sites/svrnas/Documentos%20compartidos/Forms/AllItems.aspx?viewid=1d384d77%2D79ff%2D4af8%2Da3a4%2D72453c1423d0&amp;id=%2Fsites%2Fsvrnas%2FDocumentos%20compartidos%2FCalidad%2FPLANES%20CRA%202021%2FPAI%202021%2FSOPORTES%20PAI%202021%2FOAP%20Y%20TICS%2FCOMUNICACIONES%2FOAP092%2D%20INFORMES%20JORNADAS%20PARTICIPACION%20CIUDADA%2FMAYO
</t>
  </si>
  <si>
    <t>Publicar convocatorias de eventos de diálogo identificando metodología, temática y grupos.</t>
  </si>
  <si>
    <t xml:space="preserve">Piezas de convocatoria a los eventos de diálogo </t>
  </si>
  <si>
    <t>Recursos Humanos disponibles de la CRA y Financieros.</t>
  </si>
  <si>
    <t>Durante el mes de enero se realizó convocatoria a los eventos de diálogo. Evidencias en  https://crapsb.sharepoint.com/:f:/s/svrnas/Ek1QQmHG-lhPi-WgnDlzU74B70_fNJurDn6LT-1v4qVpQw?e=c4Iyqh
Durante el mes de febrero se realizó la convocatoria a los eventos de diálogo. Evidencias en:https://crapsb.sharepoint.com/sites/svrnas/Documentos%20compartidos/Forms/AllItems.aspx?originalPath=aHR0cHM6Ly9jcmFwc2Iuc2hhcmVwb2ludC5jb20vOmY6L3Mvc3ZybmFzL0VrMVFRbUhHLWxoUGktV2duRGx6VTc0QjcwX2ZOSnVyRG42TFQtMXY0cVZwUXc%5FcnRpbWU9V2o3OWR6UVAyVWc&amp;viewid=1d384d77%2D79ff%2D4af8%2Da3a4%2D72453c1423d0&amp;id=%2Fsites%2Fsvrnas%2FDocumentos%20compartidos%2FCalidad%2FPLANES%20CRA%202021%2FPAAC%202021%2FSOPORTES%20PAAC%2FOAP%20Y%20TICS%2FComunicaciones%2FPIEZAS%20DE%20CONVOCATORIA%20EVENTOS%20DI%C3%81LOGO%2FFEBRERO 
Durante el mes de marzo se realizó convocatoria a los eventos de diálogo: Evidencias en:https://cutt.ly/VbnrFZX
Durante el mes de abril se realizó la convocatoria a los eventos de diálogo: Evidencias en: https://cutt.ly/Pbny6T7</t>
  </si>
  <si>
    <t>https://crapsb.sharepoint.com/sites/svrnas/Documentos%20compartidos/Forms/AllItems.aspx?viewid=1d384d77%2D79ff%2D4af8%2Da3a4%2D72453c1423d0&amp;id=%2Fsites%2Fsvrnas%2FDocumentos%20compartidos%2FCalidad%2FPLANES%20CRA%202021%2FPAAC%202021%2FSOPORTES%20PAAC%2FOAP%20Y%20TICS%2FComunicaciones%2FPIEZAS%20DE%20CONVOCATORIA%20EVENTOS%20DI%C3%81LOGO%2FMAYO</t>
  </si>
  <si>
    <t xml:space="preserve">Participar en las Ferias de Servicio al Ciudadano. Estrategia implementada por el DNP/DAFP </t>
  </si>
  <si>
    <t>Asistir a (2) Ferias de Servicio al Ciudadano, sea en modalidad presencial o virtual según invitación recibida.</t>
  </si>
  <si>
    <t>Oficina Asesora de Planeación y TIC´s</t>
  </si>
  <si>
    <t>El Coordinador de las Ferias de Servicio al Ciudadano a partir del 2021 será el DAFP, quienes informaron que el 11 de marzo entregaran en un encuentro transversal para presentar estrategia. https://crapsb.sharepoint.com/:i:/s/svrnas/EbrTnh1DUpBHqRkudr6fQWoBpTP3jIYYS431D82WYvzGfg?e=Rt6MNf
En el mes de marzo se recibió invitación a participar en la Feria Acércate, organizadas por el DAFP, que se realizará durante los días  21 y 26 de junio de 2021 en el municipio de Santander de Quilichao en Cauca. Evidencia en: 
https://crapsb.sharepoint.com/sites/svrnas/Documentos%20compartidos/Forms/AllItems.aspx?viewid=1d384d77%2D79ff%2D4af8%2Da3a4%2D72453c1423d0&amp;id=%2Fsites%2Fsvrnas%2FDocumentos%20compartidos%2FCalidad%2FPLANES%20CRA%202021%2FPAAC%202021%2FSOPORTES%20PAAC%2FOAP%20Y%20TICS%2FComunicaciones%2FFERIAS%20DE%20SERVICIO%20AL%20CIUDADANO%2FInvitaci%C3%B3n%20Ferias%20Ac%C3%A9rcate
En el mes de abril se reaizó la inscripción de la CRA a la Feria Acércate a realizarse en Santander de Quilichao. Evidenicia: Listado de Inscritos remitidos por el DAFP. Ver en: https://crapsb.sharepoint.com/sites/svrnas/Documentos%20compartidos/Forms/AllItems.aspx?id=%2Fsites%2Fsvrnas%2FDocumentos%20compartidos%2FCalidad%2FPLANES%20CRA%202021%2FPAAC%202021%2FSOPORTES%20PAAC%2FOAP%20Y%20TICS%2FComunicaciones%2FFERIAS%20DE%20SERVICIO%20AL%20CIUDADANO%2FListo%20de%20Inscritos%20Feria%20Santander%20de%20Quilichao%2FENTIDADES%5FINSCRITAS%5FFERIA%5FAC%C3%89RCATE%5FSANTANDER%5FDE%5FQUILICHAO%2Epdf&amp;parent=%2Fsites%2Fsvrnas%2FDocumentos%20compartidos%2FCalidad%2FPLANES%20CRA%202021%2FPAAC%202021%2FSOPORTES%20PAAC%2FOAP%20Y%20TICS%2FComunicaciones%2FFERIAS%20DE%20SERVICIO%20AL%20CIUDADANO%2FListo%20de%20Inscritos%20Feria%20Santander%20de%20Quilichao</t>
  </si>
  <si>
    <t>En el mes de mayo se recibió conunicación del DNP anunciando aplazamiento de la Feria por temas de salud y orden público.  Ver evidencia en:  https://crapsb.sharepoint.com/sites/svrnas/Documentos%20compartidos/Forms/AllItems.aspx?viewid=1d384d77%2D79ff%2D4af8%2Da3a4%2D72453c1423d0&amp;id=%2Fsites%2Fsvrnas%2FDocumentos%20compartidos%2FCalidad%2FPLANES%20CRA%202021%2FPAAC%202021%2FSOPORTES%20PAAC%2FOAP%20Y%20TICS%2FComunicaciones%2FFERIAS%20DE%20SERVICIO%20AL%20CIUDADANO%2FAplazamiento%20Feria%20de%20Servicio%20al%20Ciudadano%20Santader%20de%20Quiliacho</t>
  </si>
  <si>
    <r>
      <rPr>
        <b/>
        <sz val="10"/>
        <color theme="1"/>
        <rFont val="Arial"/>
        <family val="2"/>
      </rPr>
      <t xml:space="preserve">Subcomponente 3 </t>
    </r>
    <r>
      <rPr>
        <sz val="10"/>
        <color theme="1"/>
        <rFont val="Arial"/>
        <family val="2"/>
      </rPr>
      <t xml:space="preserve">                                                Incentivos para motivar la cultura de la rendición y petición de cuentas</t>
    </r>
  </si>
  <si>
    <t>Elaborar y divulgar el informe de resultados obtenidos en la implementación de la Estrategia de Rendición de Cuentas</t>
  </si>
  <si>
    <t>Publicar informe</t>
  </si>
  <si>
    <t>Oficina Asesora de Planeación y TIC’s/Comunicaciones</t>
  </si>
  <si>
    <t>% de cumplimiento de las actividades relacionadas con el S3. Incentivos para motivar la cultura de la rendición y petición de cuentas/total de actividades definidas</t>
  </si>
  <si>
    <t>EL informe  de  Evaluación de la Estrategia de Participación Ciudadana y Renición de Cuentas  2021 fue remitido a la Jefe de la Oficina Asesora de Planeación y TICs, para revisión y posterior publicación.
Durante el mes de febrero se realizó la publicación de la Evaluación de la Estrategia de Participación Ciudadana y Rendición de Cuentas 2020 Evidencia en: https://cra.gov.co/documents/Evaluacion-estrategia-de-RdC-y-PC-2020.pdf. 
Carpeta evidencias en: https://crapsb.sharepoint.com/:f:/s/svrnas/Eo1jscJKyz9ImW2uyZhe4BoBMqJ0i8UJ6LJ7KUYcIPadUg?e=NTtseB</t>
  </si>
  <si>
    <t>Publicar (1) encuesta virtual sobre los temas de interés a considerar en la jornada de rendición de cuentas.</t>
  </si>
  <si>
    <t>Encuesta virtual sobre rendición de cuentas publicada en la página web de la CRA.</t>
  </si>
  <si>
    <t>No reporta avances</t>
  </si>
  <si>
    <t>Durante el mes de mayo no se reportan avances</t>
  </si>
  <si>
    <t>Realizar la convocatoria para la audiencia pública de Rendición de Cuentas a la ciudadanía por página web y redes sociales de la entidad.</t>
  </si>
  <si>
    <t>Piezas de convocatoria para la rendición de cuentas publicada a través de la página Web y redes sociales.</t>
  </si>
  <si>
    <t>Recursos Humanos  y tecnológicos disponibles de la CRA</t>
  </si>
  <si>
    <r>
      <rPr>
        <b/>
        <sz val="10"/>
        <color theme="1"/>
        <rFont val="Arial"/>
        <family val="2"/>
      </rPr>
      <t>Subcomponente 4</t>
    </r>
    <r>
      <rPr>
        <sz val="10"/>
        <color theme="1"/>
        <rFont val="Arial"/>
        <family val="2"/>
      </rPr>
      <t xml:space="preserve"> 
Evaluación y retroalimentación a  la gestión institucional</t>
    </r>
  </si>
  <si>
    <t>Elaborar  publicar informe de  resultados de la encuesta de percepción sobre la Audiencia de Rendición de Cuentas 2020</t>
  </si>
  <si>
    <r>
      <t>Publicación en la página web el informe  de resultados de la e</t>
    </r>
    <r>
      <rPr>
        <sz val="10"/>
        <color rgb="FF000000"/>
        <rFont val="Arial"/>
        <family val="2"/>
      </rPr>
      <t>ncuesta de percepción de la audiencia pública de rendición de cuentas.</t>
    </r>
  </si>
  <si>
    <t>% de cumplimiento de las actividades relacionadas con el S4. Evaluación y retroalimentación a  la gestión institucional/total de actividades definidas</t>
  </si>
  <si>
    <t>Elaborar y publicar en la página Web el informe de Gestión 2021</t>
  </si>
  <si>
    <t>Informe de Gestión publicado en la página Web.</t>
  </si>
  <si>
    <t>COMPONENTE CUATRO:  SERVICIO AL CIUDADANO</t>
  </si>
  <si>
    <t>SEGUIMIENTO DE ACTIVIDADES 2020</t>
  </si>
  <si>
    <t>MONITOREO A 31 DEDICIEMBRE DE 2021</t>
  </si>
  <si>
    <r>
      <rPr>
        <b/>
        <sz val="10"/>
        <color theme="1"/>
        <rFont val="Arial"/>
        <family val="2"/>
      </rPr>
      <t>Subcomponente 1</t>
    </r>
    <r>
      <rPr>
        <sz val="10"/>
        <color theme="1"/>
        <rFont val="Arial"/>
        <family val="2"/>
      </rPr>
      <t xml:space="preserve">                           Estructura administrativa y Direccionamiento estratégico </t>
    </r>
  </si>
  <si>
    <t>Incorporar recursos en el presupuesto, para el desarrollo de iniciativas que mejoren el servicio al ciudadano.</t>
  </si>
  <si>
    <t>número de iniciattivas ejecutadas para mejorar el servicio al ciudadano</t>
  </si>
  <si>
    <t>En el mes de enero se realizo la contratación de un profesional para apoyar a la subdirección administrativa y financiera, en las actividades que se requieran en el proceso de estructuración e implementación de la política de servicio al ciudadano, así como en la actualización e integración de los procesos que den cuenta de todos los trámites y servicios de la entidad.</t>
  </si>
  <si>
    <t xml:space="preserve">Implementación de las mejoras que requiera el proceso de servicio al ciudadano. </t>
  </si>
  <si>
    <t>Indicadores de Gestión</t>
  </si>
  <si>
    <t>Enero: Se realizó propuesta de acción de mejora para la clasificación interna de los reportes de acuerdo a las tablas de retención documental, la cual fue revisada con Dayana Hernandez de gestión documental y Lyda Sanabria de la Oficina Jurídica, en mesa de trabajo. Allí se realizó una clasificación interna de los requerimientos con el fin de escalar la solicitud a TICS para que se lleve a cabo el desarrollo que busca mejorar el reporte de PQRSD generado en ORFEO.
Febrero: A la fecha desde el proceso de servicio al ciudadano se han requerido dos desarrollos a TICS frente a los reportes de Orfeo, los cuales se relaciona n a continuación:  1. Clasificación automática PQRSD, este desarrollo fue entregado por TICS el 10 de febrero. 2. Reporte de respuesta de orfeo indicando los días hábiles de respuesta. este fue requerido el 25 de febrero y se encuentra en proceso. Estos dos desarrollos permitieron mejorar la estructura del reporte mensual de PQRS (la propuesta se presentó el 24 de febrero)  y permitirá la formulación de indicadores del proceso. Se realizó ajuste de encuesta de satisfacción de usuarios, esta fue aprobada por la Oficina Asesora de Planeación el 24 de febrero.
Marzo: Se diseñó tablero de registro de atención de chat (Regulación y Contribuciones) fue compartido con los grupos para su registro en línea, de igual manera desde el proceso se diligencio el tablero vigencia 2020 y 2021 con corte a mes de febrero. Con los desarrollos requeridos a los reportes de Orfeo se optimizó la estructura de los informes mensuales de PQRSD. Abril: Se recibió el desarrollo de mejora 2 requerido en el reporte de PQRS de orfeo donde se indican los días hábiles de respuesta a las peticiones. desde el proceso de servicio al ciudadano se inició propuesta de formulación de dos indicadores:  1. de gestión acumulado anual y el otro de oportunidad de reporte mensual sobre %) Peticiones, quejas, reclamos y sugerencias (PQRS) respondidas mensualmente de manera oportuna.</t>
  </si>
  <si>
    <t xml:space="preserve">Mayo: El lunes 24 de mayo se remitió para revisión y aprobación de la Oficina Asesora de Planeación propuesta de formulación de dos indicadores:  1. de gestión acumulado anual y el otro de oportunidad de reporte mensual sobre %) Peticiones, quejas, reclamos y sugerencias (PQRS) respondidas mensualmente de manera oportuna. </t>
  </si>
  <si>
    <r>
      <rPr>
        <b/>
        <sz val="10"/>
        <color theme="1"/>
        <rFont val="Arial"/>
        <family val="2"/>
      </rPr>
      <t xml:space="preserve">Subcomponente 2. </t>
    </r>
    <r>
      <rPr>
        <sz val="10"/>
        <color theme="1"/>
        <rFont val="Arial"/>
        <family val="2"/>
      </rPr>
      <t xml:space="preserve">
Fortalecimiento de los canales de atención</t>
    </r>
  </si>
  <si>
    <t>Fortalecimiento, mejoramiento y actualizaciones necesarias en  los canales de atención.</t>
  </si>
  <si>
    <t>Mejoras implementadas.</t>
  </si>
  <si>
    <t>%PQRSD atendidas a tiempo a través de los canales de atención</t>
  </si>
  <si>
    <t xml:space="preserve">Enero: Se realizó reunión con el INCI para asesoría sobre orientación de adaptación de canales en temas de inclusión.
Febrero: El jueves 11 de febrero se realizó capacitación requerida desde el proceso de servicio al ciudadano por MINTIC sobre accesibilidad web y nuevas disposiciones legales en la cual se convocó a TICS y Comunicaciones. El 11 de febrero se realizó capacitación de procedimiento de aplicación de encuesta de perceroción del canal telefónico, fueron notificados por los asistentes varios inconvenientes de acceso y problemas en la plataforma 3cx. Por lo que se diseñó y aplicó encuesta (plataforma forms) para realizar sondeo del funcionamiento de la plataforma y con estos resultados revisar de manera conjunta con Tics estrategia de uso del canal. El 12 de febrero se realizó reunión para revisar y estandarizar formato de base de reporte del chat de contribuciones. 
Marzo: 1. Se diseñó tablero de registro de atención de chat (Regulación y Contribuciones) fue compartido con los grupos para su registro en línea, de igual manera desde el proceso se diligencio el tablero vigencia 2020 y 2021 con corte a mes de febrero. 2. Con los desarrollos requeridos a los reportes de Orfeo se optimizó la estructura de los informes mensuales de PQRSD. 3. El 11 de marzo se remitió mediante correo electrónico a TICS resultados de la encuesta "sondeo funcionamiento plataforma 3CX" y propuesta de plan de trabajo para fortalecimiento y uso de la plataforma por parte de los funcionarios de la entidad. Abril: Se recibió el desarrollo de mejora 2 requerido en el reporte de PQRS de orfeo donde se indican los días hábiles de respuesta a las peticiones. desde el proceso de servicio al ciudadano se inició propuesta de formulación de dos indicadores:  1. de gestión acumulado anual y el otro de oportunidad de reporte mensual sobre %) Peticiones, quejas, reclamos y sugerencias (PQRS) respondidas mensualmente de manera oportuna. Las dos mejoras requeridas a los reportes facilitaron generar los informes de PQRS correspondientes al mes de marzo y I trimestre de la vigencia. </t>
  </si>
  <si>
    <t>Mayo: 1. El lunes 24 de mayo se remitió para revisión y aprobación de la Oficina Asesora de Planeación propuesta de formulación de dos indicadores:  1. de gestión acumulado anual y el otro de oportunidad de reporte mensual sobre %) Peticiones, quejas, reclamos y sugerencias (PQRS) respondidas mensualmente de manera oportuna. 2. Se elaboró la Política institucional de servicio al ciudadano la cual fue aprobada en el Comité de gestión y desempeño No. 3 que se llevó a cabo el 29 de abril y se socializó vía incranet y mailing el martes 18 de mayo. 3.Se realizó actualización del procedimiento Medición satisfacción cliente externo, este fue remitido para revisión y aprobación de la Oficina Asesora de Planeación el viernes 28 de mayo.</t>
  </si>
  <si>
    <t>Publicar en la página de web de la entidad información relevante para el ciudadano: 
- Tiempos de respuesta a solicitudes de información
-Carta de trato digno
-Medios de atención con los que cuenta la entidad para PQRSD y denuncias por corrupción.
-Horarios de atención.</t>
  </si>
  <si>
    <t>Información relevante publicada en la cartelera institucional y página web de la entidad.</t>
  </si>
  <si>
    <t>Se actualizó la carta de trato digno de la entidad, esta fue publicada y difundida. Se publicó en la página web de la entidad el informe de PQRSD correspondiente al cuarto trimestre de la vigencia 2020.</t>
  </si>
  <si>
    <t>Mayo: 1. Se elaboró la Política institucional de servicio al ciudadano la cual fue aprobada en el Comité de gestión y desempeño No. 3 que se llevó a cabo el 29 de abril y se socializó vía incranet y mailing el martes 18 de mayo. 2. El 13 de mayo se realizó la publicación en la página web de la entidad del informe trimestral de gestión de PQRS.</t>
  </si>
  <si>
    <r>
      <rPr>
        <b/>
        <sz val="10"/>
        <color theme="1"/>
        <rFont val="Arial"/>
        <family val="2"/>
      </rPr>
      <t xml:space="preserve">Subcomponente 3                          </t>
    </r>
    <r>
      <rPr>
        <sz val="10"/>
        <color theme="1"/>
        <rFont val="Arial"/>
        <family val="2"/>
      </rPr>
      <t xml:space="preserve"> Talento humano</t>
    </r>
  </si>
  <si>
    <t>Fortalecer las competencias de los servidores públicos y contratistas en la atención al ciudadano.</t>
  </si>
  <si>
    <t xml:space="preserve">Mensajes, y/o Realizar sensibilizaciones y/o capacitaciones para que los servidores desarrollen y/o fortalezcan sus competencias y habilidades en materia de servicio al ciudadano. </t>
  </si>
  <si>
    <t>Recursos Humanos  disponibles y financieros de la CRA</t>
  </si>
  <si>
    <t>Plan institucional de capacitación ejecutado</t>
  </si>
  <si>
    <t>Enero: En el mes de Enero se informo a Talento Humano las necesidades de capacitación vcon el fin de fortalecer las competencias y habilidades en materia de servicio al ciudadano de los sevidores de la Entidad. El 29 de enero se se realizó jornada de capacitación del componente lenguaje claro con el DNP. 
Febrero: El jueves 11 de febrero se realizó capacitación requerida desde el proceso de servicio al ciudadano por MINTIC sobre accesibilidad web y nuevas disposiciones legales en la cual se convocó a TICS y Comunicaciones. El 9 de febrero se realizó sesión de capacitación dictada por el DNP sobre laboratorios de simplicidad componente lenguaje claro, en la cual se convocó a la Oficina Asesora de Planeación y Tics. Abril: Durante el mes de abril se elaboraron estudios previos para la ejecución del PIC 2021. Una vez se suscriba el contrato se dará inicio al cronograma con las capacitaciones aprobadas, en las cuales estan incluidas las jornadas de sensibilización y/o capacitación en servicio al ciudadano.</t>
  </si>
  <si>
    <t>Mayo: El 10 de mayo se suscribió contrato interadministrativo 97 de 2021 con la Universidad Distrital Francisco José de Caldas, objeto: PRESTAR LOS SERVICIOS NECESARIOS PARA EL DESARROLLO DE LAS ACTIVIDADES PREVISTAS EN EL PLAN  INSTITUCIONAL DE CAPACITACIÓN PARA LA COMISIÓN DE REGULACIÓN DE AGUA POTABLE Y SANEAMIENTO BÁSICO -CRA, APROBADO POR LA ENTIDAD PARA LA VIGENCIA 2021. según el plan de trabajo establecido, el 28 de junio se realizará la capacitación sobre Competencias y habilidades para la atención al usuario y al ciudadano.</t>
  </si>
  <si>
    <r>
      <rPr>
        <b/>
        <sz val="10"/>
        <color theme="1"/>
        <rFont val="Arial"/>
        <family val="2"/>
      </rPr>
      <t xml:space="preserve">Subcomponente 4                         </t>
    </r>
    <r>
      <rPr>
        <sz val="10"/>
        <color theme="1"/>
        <rFont val="Arial"/>
        <family val="2"/>
      </rPr>
      <t xml:space="preserve"> Normativo y procedimental</t>
    </r>
  </si>
  <si>
    <t>Revisión de la Carta de trato digno, y actualizar si se requiere.</t>
  </si>
  <si>
    <t xml:space="preserve">Carta de trato digno, revisada y actualizada, en caso de requerirse.  </t>
  </si>
  <si>
    <t>Carta de trato digno actualizada</t>
  </si>
  <si>
    <t>Se actualizó la carta de trato digno de la entidad, esta fue publicada y difundida.</t>
  </si>
  <si>
    <r>
      <rPr>
        <b/>
        <sz val="10"/>
        <color theme="1"/>
        <rFont val="Arial"/>
        <family val="2"/>
      </rPr>
      <t xml:space="preserve">Subcomponente 5                          </t>
    </r>
    <r>
      <rPr>
        <sz val="10"/>
        <color theme="1"/>
        <rFont val="Arial"/>
        <family val="2"/>
      </rPr>
      <t xml:space="preserve"> Relacionamiento con el ciudadano</t>
    </r>
  </si>
  <si>
    <t>Formular, aplicar y evaluar la encuesta de satisfacción del servicio de atención al ciudadano.</t>
  </si>
  <si>
    <t>Un (1) Informe final sobre los resultados obtenidos de las encuestas de la satisfacción de la atención del servicio al ciudadano.</t>
  </si>
  <si>
    <t>Informe final sobre los resultados de las encuestas de satisfacción</t>
  </si>
  <si>
    <t>Enero: En el mes de Enero se realizó mesa de trabajo con la OAP para actualización del formato existente de encuentas y evlaluar la unificación de encuesta de percepción y satisfacción.
Febrero: Se realizó ajuste de encuesta de satisfacción de usuarios, esta fue aprobada por la Oficina Asesora de Planeación el 24 de febrero. Abril: El 28 de abril fue aprobada la versión final de la encuesta de satisfacción de usuarios por parte de la Subdirectora Administrativa. Adicionalmente, el CIGD No 03 aprobó la solicitud de modificación de la actividad y fecha de cumplimiento, teniendo en cuenta lo sugerido por la Oficina de Control Interno en CIGD No 02.</t>
  </si>
  <si>
    <t>Mayo: Se está recolectando la información para realizar el informe. El proceso de servicio al ciudadano en el mes de mayo elaboró procedimiento medición satisfacción cliente externo, este fue remitido para revisión y aprobación final a la Oficina Asesora de Planeación el viernes 28 de mayo. de igual manera en este mes se requirió a Comunicaciones publicación en la página web de la entidad del banner de acceso a la encuesta.</t>
  </si>
  <si>
    <t>Divulgación de los trámites y servicios de la entidad.</t>
  </si>
  <si>
    <t>Publicación en la web de la entidad  de los trámites y servicios.</t>
  </si>
  <si>
    <t>Subdirección Administrativa y Financiera/Oficina Asesora de Planeación y TIC</t>
  </si>
  <si>
    <t>Actualización de trámites y servicios activos en la web</t>
  </si>
  <si>
    <t>Página web actualizada y difusión de trámites y servicios en medios digitales</t>
  </si>
  <si>
    <t>Enero: En la pagina web de la entidad se encuentran actualizados los tramites y servicios con los que cuenta la entidad para temas de Servicio al Ciudadano.
Febrero: Se actualizó la carta de trato digno de la entidad, esta fue publicada y difundida. Se publicó en la incranet instructivo de aplicación de encuesta telefónica. A través de redes sociales y página web de la entidad se hizo difusión promocional del canal de chat de la entidad.</t>
  </si>
  <si>
    <t>Mayo: 1. el 18 de mayo se socializó vía incranet y mailing la Política institucional de servicio al ciudadano 2. El 13 de mayo se realizó la publicación en la página web de la entidad del informe trimestral de gestión de PQRS. 3. El viernes 28 de mayo se solicitó a Comunicaciones la publicación en la página web de la entidad del banner que direcciona al diligenciamiento de la encuesta de satisfacción del usuario.</t>
  </si>
  <si>
    <t>5.3</t>
  </si>
  <si>
    <t xml:space="preserve">Elaborar dos (2) informes de Seguimiento a los canales de atención de la CRA. </t>
  </si>
  <si>
    <t>Informe semestral que describa la calidad de la atención en los diferentes canales de atención</t>
  </si>
  <si>
    <t xml:space="preserve">Informe de relacionamiento con el ciudadano </t>
  </si>
  <si>
    <t>30/06/2021
31/12/2021</t>
  </si>
  <si>
    <t>Se esta recopilando la información para la elaboración del primer informe de seguimiento a los canales de atención de la CRA.</t>
  </si>
  <si>
    <t>COMPONENTE CINCO:  TRANSPARENCIA Y ACCESO A LA INFORMACIÓN</t>
  </si>
  <si>
    <t>INDICADORES</t>
  </si>
  <si>
    <r>
      <rPr>
        <b/>
        <sz val="10"/>
        <color theme="1"/>
        <rFont val="Arial"/>
        <family val="2"/>
      </rPr>
      <t>Subcomponente 1</t>
    </r>
    <r>
      <rPr>
        <sz val="10"/>
        <color theme="1"/>
        <rFont val="Arial"/>
        <family val="2"/>
      </rPr>
      <t xml:space="preserve"> Lineamientos de Transparencia Activa</t>
    </r>
  </si>
  <si>
    <t xml:space="preserve">Publicar y divulgar datos abiertos. </t>
  </si>
  <si>
    <t xml:space="preserve">Publicar en el portal web datos.gov.co </t>
  </si>
  <si>
    <t>100% información publicada de datos abiertos</t>
  </si>
  <si>
    <t xml:space="preserve"> Oficina Asesora de 
Planeación y Tic</t>
  </si>
  <si>
    <t>Recursos Humanos y tecnológicos disponibles de la CRA</t>
  </si>
  <si>
    <t>30-jun-2021 y
31-dic-2021</t>
  </si>
  <si>
    <t>No se reportan avances</t>
  </si>
  <si>
    <r>
      <rPr>
        <b/>
        <sz val="10"/>
        <color theme="1"/>
        <rFont val="Arial"/>
        <family val="2"/>
      </rPr>
      <t xml:space="preserve">Subcomponente 2  </t>
    </r>
    <r>
      <rPr>
        <sz val="10"/>
        <color theme="1"/>
        <rFont val="Arial"/>
        <family val="2"/>
      </rPr>
      <t>Lineamientos de Transparencia Pasiva</t>
    </r>
  </si>
  <si>
    <t xml:space="preserve">Publicar en el portal web de la entidad la información de:
*Medios idóneos para recibir solicitud de información pública
*Canales para la recepción de las solicitudes de información pública
*Seguimiento a las solicitudes de información pública
*Formulario para la recepción de solicitudes de información pública.
</t>
  </si>
  <si>
    <t>Publicación en la página Web de la información descrita de la entidad.</t>
  </si>
  <si>
    <t>100% de la información de Transparencia Pasiva publicada en la página web de la entidad</t>
  </si>
  <si>
    <t>Durante el mes de enero se publicó la información que se encuentra registrada en el siguiente enlace: https://crapsb.sharepoint.com/:f:/s/svrnas/EtLcHZe6CJZPpD8LMKgEpR4BJuBUsFtH_EY50zoM0HyDWw?e=qC2V7d
Durante e mes de febrero se publicó la información que se encuentra registrada en el siguiente enlace:  https://crapsb.sharepoint.com/:f:/s/svrnas/EgNC-6SJWglApl3mxG3b37YB06J1b918ARTG6Kh5_mBdWw?e=aos82s
Durante el mes de marzo se publicó la información que se encuentra registrada en el siguiente enlace:  https://crapsb.sharepoint.com/sites/svrnas/Documentos%20compartidos/Forms/AllItems.aspx?viewid=1d384d77%2D79ff%2D4af8%2Da3a4%2D72453c1423d0&amp;id=%2Fsites%2Fsvrnas%2FDocumentos%20compartidos%2FCalidad%2FPLANES%20CRA%202021%2FPAAC%202021%2FSOPORTES%20PAAC%2FOAP%20Y%20TICS%2FComunicaciones%2FINFORMES%20PUBLICACIONES%20WEB%2FMARZO
Durante el mes de abril se publicó la información que se encuentra registrada en la matriz que puede ser evidenciada en: 
https://cutt.ly/LbnhQ0e</t>
  </si>
  <si>
    <t>Publicar en el SIGEP lo establecido en la Ley 2013 de 2019</t>
  </si>
  <si>
    <t>Publicación de las Declaraciones de Bienes y Rentas de conformidad con lo establecido en la Ley 2013 de 2019</t>
  </si>
  <si>
    <t>100% de la información publicada de acuerdo a la competencia para la CRA</t>
  </si>
  <si>
    <r>
      <rPr>
        <b/>
        <sz val="10"/>
        <color theme="1"/>
        <rFont val="Arial"/>
        <family val="2"/>
      </rPr>
      <t xml:space="preserve">Subcomponente 3  </t>
    </r>
    <r>
      <rPr>
        <sz val="10"/>
        <color theme="1"/>
        <rFont val="Arial"/>
        <family val="2"/>
      </rPr>
      <t>Elaboración los Instrumentos de Gestión de la Información</t>
    </r>
  </si>
  <si>
    <t>Actualizar el Inventario de Activos de información.</t>
  </si>
  <si>
    <t>Inventario de activos de información actualizado y publicado en la página Web de la entidad.</t>
  </si>
  <si>
    <t xml:space="preserve">Publicación inventario de activos actualizado de información en página Web. </t>
  </si>
  <si>
    <t xml:space="preserve">La información se encuentra publica en la página web en el siguiente enlace:https://cra.gov.co/seccion/registro-de-activos-de-informacion.html </t>
  </si>
  <si>
    <t>Actualizar el Esquema de publicación de información.</t>
  </si>
  <si>
    <t>Esquema de publicación de información actualizado y publicado en la página Web de la entidad.</t>
  </si>
  <si>
    <t xml:space="preserve">Publicación del Esquema de publicación de información en página Web.  </t>
  </si>
  <si>
    <t>El documento se encuentra publicado en  la página web en el siguiente enlace: https://cra.gov.co/seccion/registro-de-activos-de-informacion.html. Las evidencias se encuentran en la carpeta de sharepoint: https://crapsb.sharepoint.com/sites/svrnas/Documentos%20compartidos/Forms/AllItems.aspx?viewid=1d384d77%2D79ff%2D4af8%2Da3a4%2D72453c1423d0&amp;id=%2Fsites%2Fsvrnas%2FDocumentos%20compartidos%2FCalidad%2FPLANES%20CRA%202021%2FPAAC%202021%2FSOPORTES%20PAAC%2FOAP%20Y%20TICS%2FComunicaciones%2FACTIVOS%20DE%20INFORMACI%C3%93N</t>
  </si>
  <si>
    <t>Actualizar la información de los trámites de la entidad en el SUIT</t>
  </si>
  <si>
    <t>Información de Trámites de la entidad actualizados en el SUIT</t>
  </si>
  <si>
    <t>Información de trámites actualizados en el SUIT</t>
  </si>
  <si>
    <t>Oficina Asesora de Planeación y Tic</t>
  </si>
  <si>
    <r>
      <rPr>
        <b/>
        <sz val="10"/>
        <color theme="1"/>
        <rFont val="Arial"/>
        <family val="2"/>
      </rPr>
      <t xml:space="preserve">Subcomponente 4  </t>
    </r>
    <r>
      <rPr>
        <sz val="10"/>
        <color theme="1"/>
        <rFont val="Arial"/>
        <family val="2"/>
      </rPr>
      <t>Criterio diferencial de accesibilidad</t>
    </r>
  </si>
  <si>
    <t>Incluir en la página web de la entidad mensajes en Lengua de Señas Colombiana LCS</t>
  </si>
  <si>
    <t>Publicar por lo menos un contenido traducido a la Lengua de Señas Colombiana LCS</t>
  </si>
  <si>
    <t>Publicar en la página web de la CRA un Gif o video traducido a la Lengua de Señas Colombiana LCS</t>
  </si>
  <si>
    <t>Recursos Humanos disponibles y financieros de la CRA</t>
  </si>
  <si>
    <t>En abril se realizó reunión con el INSOR, para conocer su portafolio de servicios y estudiar la posiblidad de un Convenio Interadmistrativo para la elaboración del material en Lengua de Señas LCS. Evidencias en : https://cutt.ly/LbnTI7p</t>
  </si>
  <si>
    <t>Durante el mes de mayo se solicitaron cotizaciones a las siugientes entidades: Insor, Fenascol y hablando en Señas. Las evidencias se encuentran en: https://bit.ly/3vStNi1</t>
  </si>
  <si>
    <r>
      <rPr>
        <b/>
        <sz val="10"/>
        <color theme="1"/>
        <rFont val="Arial"/>
        <family val="2"/>
      </rPr>
      <t xml:space="preserve">Subcomponente 5 </t>
    </r>
    <r>
      <rPr>
        <sz val="10"/>
        <color theme="1"/>
        <rFont val="Arial"/>
        <family val="2"/>
      </rPr>
      <t>Monitoreo del Acceso a la Información Pública</t>
    </r>
  </si>
  <si>
    <t xml:space="preserve">Elaborar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</si>
  <si>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Informe de solicitudes de acceso a información a través del Módulo de atención PQRSD implementado</t>
  </si>
  <si>
    <t>Informe de PQRSD publicado</t>
  </si>
  <si>
    <t>Publicar y vincular las hojas de vida de los servidores públicos de la CRA en el SIGEP II.</t>
  </si>
  <si>
    <t>Totalidad de las hojas de vida de los servidores públicos de la entidad publicadas en el SIGEP II.</t>
  </si>
  <si>
    <t>Índice de vinculación y gestión en el SIGEP II al 100%</t>
  </si>
  <si>
    <t>COMPONENTE SEIS:  INICIATIVAS ADICIONALES</t>
  </si>
  <si>
    <t>ACTIVIDADES DE SEGUIMIENTO 2021</t>
  </si>
  <si>
    <t xml:space="preserve">FECHA </t>
  </si>
  <si>
    <t>MONITOREO A 31 DE DICIEMBRE DE2021</t>
  </si>
  <si>
    <r>
      <rPr>
        <b/>
        <sz val="10"/>
        <color theme="1"/>
        <rFont val="Arial"/>
        <family val="2"/>
      </rPr>
      <t xml:space="preserve">Subcomponente 1 </t>
    </r>
    <r>
      <rPr>
        <sz val="10"/>
        <color rgb="FF000000"/>
        <rFont val="Arial"/>
        <family val="2"/>
      </rPr>
      <t>Canal de denuncia de hechos de corrupción
 "Red Interinstitucional de Transparencia y Anticorrupción- RITA"</t>
    </r>
  </si>
  <si>
    <t>Realizar la divulgación interna y externa sobre el  canal  de denuncia de hechos de corrupción.</t>
  </si>
  <si>
    <t>Campaña de divulgación interna y externa mediante publicación en la página web de correo activo de la entidad: soytransparente@cra.gov.co enlazado con el email: denunciacorrupcion@presidencia.gov.co</t>
  </si>
  <si>
    <t>Campaña de divulgación, sobre el nuevo canal de denuncias</t>
  </si>
  <si>
    <t>Oficina Asesora de Planeación y Tics.</t>
  </si>
  <si>
    <t>Recursos Humanos y tecnológicos de la CRA</t>
  </si>
  <si>
    <t>Durante el mes de mayo se atendió el chat en los siguientes horarios: 
Martes de Chat (temas regulatorios) 8:00 a.m. a 10:00 a.m.
Jueve de Chat (temas de Contribuciones Especiales) 10:00 a.m. a 12:00 m.</t>
  </si>
  <si>
    <t xml:space="preserve">Enero: De conformidad con lo establecido en la Ley 2013 de 2019,  de los 6 cargos  provistos de nivel directivo de la entidad, los 6 se encuentran ya publicados. Lo anterior se puede evidenciar en el siguiente link     https://www.funcionpublica.gov.co/ley-transparencia-web/busqueda.jsp
Febrero: De conformidad con lo establecido en la Ley 2013 de 2019,  de los 6 cargos  provistos de nivel directivo de la entidad, los 6 se encuentran ya publicados. Lo anterior se puede evidenciar en el siguiente link     https://www.funcionpublica.gov.co/ley-transparencia-web/busqueda.jsp       
Marzo: De conformidad con lo establecido en la Ley 2013 de 2019,  de los 6 cargos  provistos de nivel directivo de la entidad, los 6 se encuentran ya publicados. Lo anterior se puede evidenciar en el siguiente link     https://www.funcionpublica.gov.co/ley-transparencia-web/busqueda.jsp.  
Abril: De conformidad con lo establecido en la Ley 2013 de 2019,  de los 6 cargos  provistos de nivel directivo de la entidad, los 6 se encuentran ya publicados. Lo anterior se puede evidenciar en el siguiente link     https://www.funcionpublica.gov.co/ley-transparencia-web/busqueda.jsp                                                                                   </t>
  </si>
  <si>
    <t>Mayo: De conformidad con lo establecido en la Ley 2013 de 2019,  de los 6 cargos  provistos de nivel directivo de la entidad, los 6 se encuentran ya publicados. Lo anterior se puede evidenciar en el siguiente link     https://www.funcionpublica.gov.co/ley-transparencia-web/busqueda.jsp</t>
  </si>
  <si>
    <t xml:space="preserve">Enero: Índice de vinculación y gestión en el SIGEP de los funcionarios de la CRA, al 100%       
Febrero:  Índice de vinculación y gestión en el SIGEP de los funcionarios de la CRA, al 100%                                                  
Marzo:  índice de vinculación y gestión en el SIGEP de los funcionario de la CRA, al 100%.                                                
Abril: índice de vinculación y gestión en el SIGEP de los funcionarios de la CRA, al 100%                                                   </t>
  </si>
  <si>
    <t xml:space="preserve">Mayo: índice de vinculación y gestión en el SIGEP de los funcionarios de la CRA, al 100%   </t>
  </si>
  <si>
    <t>Se elaboró informe mensual de PQRS de enero, febrero, marzo y primer trimestre de la vigencia. La publicación del informe trimestral está siendo requerida a la Oficina de Comunicaciones.</t>
  </si>
  <si>
    <t>Se elaboró informe mensual de PQRS del mes de abril y la publicación del informe trimestral se realizó en la página web de la entidad el viernes 28 de mayo: https://cra.gov.co/seccion/informe-pqrsd-2021.html</t>
  </si>
  <si>
    <t>1. Activos Fijos: 
A 31 de mayo se generó el informe de depreciación mes de abril, y los ajustes y conciliación contable de la propiedad planta y equipo hasta el mes de abril, se realizó la identificación y verificación física de los equipos de comunicación y computo asignados en cada puesto de trabajo, se coordino con tics el proceso de eliminación de la información de los equipos dados de baja y se proyecto el informe y diapositivas de los activos que por obsolescencia daño o hurto requieren se den de baja.
2. Conciliación de saldos contabilidad, conciliaciones Bancarias, Arqueos de Fondos:
A 31 de mayo y conforme a lo establecido en la Circular Externa No. 07 de 2018 y Circular Externa No. 027 de 2019. Se ha realizado mensualmente Conciliación de Cuentas Reciprocas con del Grupo de Registro Contable  de la Dirección General de Crédito  Público y Tesoro Nacional y arqueos sorpresivos de caja menor y  según radicados en Orfeo N° 20213210016212 20213210025272  20213210033102.
3. Polizas
A 31 de mayo de 2021 los bienes de la Entidad se encuentran asegurados con LA PREVISORA S.A. COMPAÑÍA DE SEGUROS, así:
* Póliza DAÑOS MATERIALES COMBINADOS N° 1003429 expedida el 17 de septiembre de 2020. La vigencia va desde el 16 de septiembre de 2020 hasta el 27 de septiembre de 2021. Contrato CRA No. 132 del 14 de septiembre de 2020.
* Póliza MANEJO GLOBAL SECTOR OFICIAL N° 1006023 expedida el 17 de septiembre de 2020. La vigencia va desde el 16 de septiembre de 2020 hasta el 27 de septiembre de 2021. Contrato CRA No. 132 del 14 de septiembre de 2020.
* Póliza SEGURO AUTOMÓVILES N° 1011271 expedida el 17 de septiembre de 2020. La vigencia va desde el 16 de septiembre de 2020 hasta el 16 de septiembre de 2021. Contrato CRA No. 133 del 14 de septiembre de 2020.
* Póliza INFIDELIDAD Y RIESGOS FINANCIEROS N° 1001495 expedida el 17 de septiembre de 2020. La vigencia va desde el 16 de septiembre de 2020 hasta el 27 de septiembre de 2021. Contrato CRA No. 132 del 14 de septiembre de 2020.
* Póliza TODO RIESGO DE VALORES N° 1004189 expedida el 17 de septiembre de 2020. La vigencia va desde el 16 de septiembre de 2020 hasta el 27 de septiembre de 2021. Contrato CRA No. 132 del 14 de septiembre de 2020.
* Póliza RESPONSABILIDAD CIVIL SERVIDORES PÚBLICOS N° 1008363 expedida el 17 de septiembre de 2020. La vigencia va desde el 16 de septiembre de 2020 hasta el 27 de septiembre de 2021. Contrato CRA No. 132 del 14 de septiembre de 2020.
* Póliza RESPONSABILIDAD CIVIL EXTRACONTRACTUAL N° 1008371 expedida el 30 de septiembre de 2020. La vigencia va desde el 16 de septiembre de 2020 hasta el 27 de septiembre de 2021. Contrato CRA No. 132 del 14 de septiembre de 2020.</t>
  </si>
  <si>
    <t>Matriz de seguimiento PAAC 2021 aprobadó en CIGD 01 de 26 de enero 2021, modificado en CIGD Ordinario N° 4 de mayo 31 de 2021</t>
  </si>
  <si>
    <t>Matriz de seguimiento PAAC 2021 aprobadó en CIGD 01 de 26 de enero 2021, modificado en CIGD Ordinario N° 4 de mayo 31 de 2021.</t>
  </si>
  <si>
    <t xml:space="preserve">Cumplimiento de la estrategia de racionalización= Actividades ejecutadas/Actividades programadas.
</t>
  </si>
  <si>
    <t xml:space="preserve">Generación virtual del recibo de consignación para el pago de las contribuciones, siempre y cuando se pueda contar con los recursos para la adquisición del software necesario para su implementación. 
La solución debe dar respuesta a:
</t>
  </si>
  <si>
    <t>1. Acción 1 SUIT: ¿Se ha realizado la socialización de la mejora tanto en la entidad como con los usuarios?
Acción 2 SUIT: ¿El usuario está recibiendo los beneficios de la mejora del trámite?
Acción 3 SUIT: ¿La entidad ya cuenta con mecanismos para medir los beneficios que recibirá el usuario por la mejora del trámite?</t>
  </si>
  <si>
    <t xml:space="preserve">Con el procedimiento actual los prestadores deben esperar a que la CRA le informe el valor de la contribución que debe pagar y posteriormente diligenciar el recibo de consignación en la entidad financiera y enviarlo escaneado a la entidad para evidenciar el pago. 
</t>
  </si>
  <si>
    <t xml:space="preserve">Actualmente se están haciendo unos ajustes al recibo de pagos a través del software para dar cumplimientos a estas acciones.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</si>
</sst>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1" x14ac:knownFonts="1">
    <font>
      <sz val="11"/>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2"/>
      <color theme="1"/>
      <name val="Calibri"/>
      <family val="2"/>
      <scheme val="minor"/>
    </font>
    <font>
      <sz val="8.5"/>
      <color theme="1"/>
      <name val="Calibri"/>
      <family val="2"/>
      <scheme val="minor"/>
    </font>
    <font>
      <sz val="9"/>
      <color indexed="81"/>
      <name val="Tahoma"/>
      <family val="2"/>
    </font>
    <font>
      <b/>
      <sz val="10"/>
      <color theme="1"/>
      <name val="Calibri"/>
      <family val="2"/>
      <scheme val="minor"/>
    </font>
    <font>
      <sz val="10"/>
      <color theme="1"/>
      <name val="Calibri"/>
      <family val="2"/>
      <scheme val="minor"/>
    </font>
    <font>
      <b/>
      <sz val="9"/>
      <name val="Arial"/>
      <family val="2"/>
    </font>
    <font>
      <sz val="12"/>
      <color indexed="81"/>
      <name val="Tahoma"/>
      <family val="2"/>
    </font>
    <font>
      <sz val="12"/>
      <color rgb="FF00B050"/>
      <name val="Calibri"/>
      <family val="2"/>
      <scheme val="minor"/>
    </font>
    <font>
      <u/>
      <sz val="11"/>
      <color theme="10"/>
      <name val="Calibri"/>
      <family val="2"/>
      <scheme val="minor"/>
    </font>
    <font>
      <sz val="18"/>
      <color theme="1"/>
      <name val="Calibri"/>
      <family val="2"/>
      <scheme val="minor"/>
    </font>
    <font>
      <u/>
      <sz val="11"/>
      <name val="Calibri"/>
      <family val="2"/>
      <scheme val="minor"/>
    </font>
    <font>
      <sz val="12"/>
      <name val="Calibri"/>
      <family val="2"/>
      <scheme val="minor"/>
    </font>
    <font>
      <sz val="12"/>
      <color theme="3"/>
      <name val="Calibri"/>
      <family val="2"/>
      <scheme val="minor"/>
    </font>
    <font>
      <sz val="11"/>
      <color indexed="81"/>
      <name val="Tahoma"/>
      <family val="2"/>
    </font>
    <font>
      <b/>
      <sz val="11"/>
      <color indexed="81"/>
      <name val="Tahoma"/>
      <family val="2"/>
    </font>
    <font>
      <b/>
      <i/>
      <u/>
      <sz val="11"/>
      <color indexed="81"/>
      <name val="Tahoma"/>
      <family val="2"/>
    </font>
    <font>
      <sz val="10"/>
      <color indexed="81"/>
      <name val="Tahoma"/>
      <family val="2"/>
    </font>
    <font>
      <b/>
      <sz val="12"/>
      <name val="Calibri"/>
      <family val="2"/>
      <scheme val="minor"/>
    </font>
    <font>
      <sz val="14"/>
      <name val="Arial"/>
      <family val="2"/>
    </font>
    <font>
      <sz val="14"/>
      <color indexed="81"/>
      <name val="Tahoma"/>
      <family val="2"/>
    </font>
    <font>
      <i/>
      <sz val="12"/>
      <color indexed="81"/>
      <name val="Tahoma"/>
      <family val="2"/>
    </font>
    <font>
      <sz val="14"/>
      <color rgb="FF92D050"/>
      <name val="Arial"/>
      <family val="2"/>
    </font>
    <font>
      <b/>
      <u/>
      <sz val="11"/>
      <color indexed="81"/>
      <name val="Tahoma"/>
      <family val="2"/>
    </font>
    <font>
      <u/>
      <sz val="11"/>
      <color indexed="81"/>
      <name val="Tahoma"/>
      <family val="2"/>
    </font>
    <font>
      <b/>
      <sz val="12"/>
      <color indexed="81"/>
      <name val="Tahoma"/>
      <family val="2"/>
    </font>
    <font>
      <sz val="12"/>
      <name val="Arial"/>
      <family val="2"/>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sz val="7"/>
      <color rgb="FFFF0000"/>
      <name val="Arial"/>
      <family val="2"/>
    </font>
    <font>
      <sz val="12"/>
      <color rgb="FFFF0000"/>
      <name val="Calibri"/>
      <family val="2"/>
      <scheme val="minor"/>
    </font>
    <font>
      <sz val="10"/>
      <color rgb="FF000000"/>
      <name val="Arial"/>
      <family val="2"/>
    </font>
    <font>
      <b/>
      <sz val="10"/>
      <color rgb="FF000000"/>
      <name val="Arial"/>
      <family val="2"/>
    </font>
    <font>
      <sz val="12"/>
      <color rgb="FF000000"/>
      <name val="Calibri"/>
      <family val="2"/>
      <scheme val="minor"/>
    </font>
    <font>
      <sz val="10"/>
      <name val="Calibri"/>
      <family val="2"/>
      <scheme val="minor"/>
    </font>
    <font>
      <sz val="12"/>
      <name val="Calibri"/>
      <family val="2"/>
    </font>
    <font>
      <sz val="10"/>
      <color rgb="FF000000"/>
      <name val="Calibri"/>
      <family val="2"/>
    </font>
    <font>
      <sz val="10"/>
      <color rgb="FF000000"/>
      <name val="Calibri"/>
      <family val="2"/>
    </font>
    <font>
      <sz val="11"/>
      <color rgb="FF000000"/>
      <name val="Calibri"/>
      <family val="2"/>
      <scheme val="minor"/>
    </font>
    <font>
      <sz val="10"/>
      <color theme="1"/>
      <name val="Arial"/>
      <family val="2"/>
    </font>
    <font>
      <sz val="10"/>
      <name val="Arial"/>
      <family val="2"/>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DCE6F1"/>
        <bgColor indexed="64"/>
      </patternFill>
    </fill>
    <fill>
      <patternFill patternType="solid">
        <fgColor theme="0" tint="-0.34998626667073579"/>
        <bgColor indexed="64"/>
      </patternFill>
    </fill>
    <fill>
      <patternFill patternType="solid">
        <fgColor rgb="FFFFCC66"/>
        <bgColor rgb="FF000000"/>
      </patternFill>
    </fill>
    <fill>
      <patternFill patternType="solid">
        <fgColor theme="6" tint="0.59999389629810485"/>
        <bgColor rgb="FF000000"/>
      </patternFill>
    </fill>
    <fill>
      <patternFill patternType="solid">
        <fgColor theme="6" tint="0.39997558519241921"/>
        <bgColor rgb="FF000000"/>
      </patternFill>
    </fill>
    <fill>
      <patternFill patternType="solid">
        <fgColor theme="3" tint="0.59999389629810485"/>
        <bgColor rgb="FF000000"/>
      </patternFill>
    </fill>
    <fill>
      <patternFill patternType="solid">
        <fgColor theme="5" tint="0.79998168889431442"/>
        <bgColor rgb="FF000000"/>
      </patternFill>
    </fill>
    <fill>
      <patternFill patternType="solid">
        <fgColor theme="7" tint="0.59999389629810485"/>
        <bgColor rgb="FF000000"/>
      </patternFill>
    </fill>
    <fill>
      <patternFill patternType="solid">
        <fgColor theme="6" tint="0.39997558519241921"/>
        <bgColor indexed="64"/>
      </patternFill>
    </fill>
    <fill>
      <patternFill patternType="solid">
        <fgColor rgb="FFB8CCE4"/>
        <bgColor rgb="FF000000"/>
      </patternFill>
    </fill>
    <fill>
      <patternFill patternType="solid">
        <fgColor rgb="FFFFFFFF"/>
        <bgColor indexed="64"/>
      </patternFill>
    </fill>
    <fill>
      <patternFill patternType="solid">
        <fgColor rgb="FF00B0F0"/>
        <bgColor indexed="64"/>
      </patternFill>
    </fill>
  </fills>
  <borders count="72">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theme="4" tint="-0.24994659260841701"/>
      </left>
      <right/>
      <top/>
      <bottom style="medium">
        <color theme="4"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medium">
        <color theme="4" tint="-0.24994659260841701"/>
      </right>
      <top/>
      <bottom/>
      <diagonal/>
    </border>
    <border>
      <left style="medium">
        <color theme="4" tint="-0.24994659260841701"/>
      </left>
      <right/>
      <top/>
      <bottom/>
      <diagonal/>
    </border>
    <border>
      <left style="thin">
        <color theme="4" tint="-0.249977111117893"/>
      </left>
      <right style="thin">
        <color theme="4" tint="-0.249977111117893"/>
      </right>
      <top/>
      <bottom style="thin">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rgb="FF366092"/>
      </left>
      <right style="medium">
        <color rgb="FF366092"/>
      </right>
      <top style="medium">
        <color rgb="FF366092"/>
      </top>
      <bottom style="medium">
        <color rgb="FF366092"/>
      </bottom>
      <diagonal/>
    </border>
    <border>
      <left/>
      <right/>
      <top style="medium">
        <color theme="4" tint="-0.24994659260841701"/>
      </top>
      <bottom style="medium">
        <color theme="4" tint="-0.249977111117893"/>
      </bottom>
      <diagonal/>
    </border>
    <border>
      <left/>
      <right/>
      <top/>
      <bottom style="medium">
        <color theme="4" tint="-0.249977111117893"/>
      </bottom>
      <diagonal/>
    </border>
    <border>
      <left/>
      <right/>
      <top/>
      <bottom style="medium">
        <color theme="4" tint="-0.249946592608417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366092"/>
      </left>
      <right style="thin">
        <color rgb="FF366092"/>
      </right>
      <top/>
      <bottom style="thin">
        <color rgb="FF366092"/>
      </bottom>
      <diagonal/>
    </border>
    <border>
      <left/>
      <right style="medium">
        <color rgb="FF366092"/>
      </right>
      <top style="medium">
        <color theme="4" tint="-0.249977111117893"/>
      </top>
      <bottom/>
      <diagonal/>
    </border>
    <border>
      <left/>
      <right style="medium">
        <color rgb="FF366092"/>
      </right>
      <top/>
      <bottom style="medium">
        <color rgb="FF366092"/>
      </bottom>
      <diagonal/>
    </border>
    <border>
      <left style="medium">
        <color rgb="FF366092"/>
      </left>
      <right style="medium">
        <color rgb="FF366092"/>
      </right>
      <top style="medium">
        <color theme="4" tint="-0.249977111117893"/>
      </top>
      <bottom/>
      <diagonal/>
    </border>
    <border>
      <left style="medium">
        <color rgb="FF366092"/>
      </left>
      <right style="medium">
        <color rgb="FF366092"/>
      </right>
      <top/>
      <bottom style="medium">
        <color rgb="FF366092"/>
      </bottom>
      <diagonal/>
    </border>
  </borders>
  <cellStyleXfs count="5">
    <xf numFmtId="0" fontId="0" fillId="0" borderId="0"/>
    <xf numFmtId="41" fontId="34" fillId="0" borderId="0" applyFont="0" applyFill="0" applyBorder="0" applyAlignment="0" applyProtection="0"/>
    <xf numFmtId="9" fontId="34"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52">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5" fillId="2" borderId="0" xfId="0" applyFont="1" applyFill="1" applyAlignment="1">
      <alignment horizontal="left" vertical="center" wrapText="1"/>
    </xf>
    <xf numFmtId="0" fontId="9" fillId="0" borderId="0" xfId="0" applyFont="1"/>
    <xf numFmtId="0" fontId="12" fillId="2" borderId="1" xfId="0" applyFont="1" applyFill="1" applyBorder="1" applyAlignment="1">
      <alignment horizontal="center" vertical="center"/>
    </xf>
    <xf numFmtId="0" fontId="0" fillId="0" borderId="9" xfId="0" applyBorder="1" applyAlignment="1">
      <alignment horizontal="center"/>
    </xf>
    <xf numFmtId="9" fontId="0" fillId="8" borderId="9" xfId="0" applyNumberFormat="1" applyFill="1" applyBorder="1" applyAlignment="1">
      <alignment horizontal="center" vertical="center"/>
    </xf>
    <xf numFmtId="0" fontId="0" fillId="0" borderId="9" xfId="0" applyBorder="1"/>
    <xf numFmtId="0" fontId="0" fillId="0" borderId="9" xfId="0" applyBorder="1" applyAlignment="1">
      <alignment vertical="center" wrapText="1"/>
    </xf>
    <xf numFmtId="9" fontId="0" fillId="0" borderId="9" xfId="0" applyNumberFormat="1" applyBorder="1" applyAlignment="1">
      <alignment horizontal="center" vertical="center"/>
    </xf>
    <xf numFmtId="0" fontId="0" fillId="2" borderId="9" xfId="0" applyFill="1" applyBorder="1" applyAlignment="1">
      <alignment horizontal="left" vertical="center" wrapText="1"/>
    </xf>
    <xf numFmtId="0" fontId="0" fillId="0" borderId="9" xfId="0" applyBorder="1" applyAlignment="1">
      <alignment vertical="center"/>
    </xf>
    <xf numFmtId="0" fontId="9" fillId="7" borderId="9" xfId="0" applyFont="1" applyFill="1" applyBorder="1" applyAlignment="1">
      <alignment vertical="center"/>
    </xf>
    <xf numFmtId="0" fontId="0" fillId="2" borderId="9" xfId="0" applyFill="1" applyBorder="1" applyAlignment="1">
      <alignment vertical="center" wrapText="1"/>
    </xf>
    <xf numFmtId="0" fontId="16" fillId="0" borderId="9" xfId="3" applyBorder="1" applyAlignment="1">
      <alignment vertical="center" wrapText="1"/>
    </xf>
    <xf numFmtId="0" fontId="0" fillId="0" borderId="17" xfId="0" applyBorder="1"/>
    <xf numFmtId="0" fontId="0" fillId="0" borderId="0" xfId="0"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0" fillId="0" borderId="11" xfId="0" applyBorder="1" applyAlignment="1">
      <alignment vertical="center" wrapText="1"/>
    </xf>
    <xf numFmtId="0" fontId="0" fillId="0" borderId="11" xfId="0" applyBorder="1"/>
    <xf numFmtId="0" fontId="0" fillId="0" borderId="12" xfId="0" applyBorder="1"/>
    <xf numFmtId="0" fontId="0" fillId="0" borderId="9" xfId="0" applyBorder="1" applyAlignment="1">
      <alignment horizontal="center" vertical="center"/>
    </xf>
    <xf numFmtId="0" fontId="0" fillId="0" borderId="24" xfId="0" applyBorder="1" applyAlignment="1">
      <alignment horizontal="center"/>
    </xf>
    <xf numFmtId="9" fontId="0" fillId="8" borderId="24" xfId="0" applyNumberFormat="1" applyFill="1" applyBorder="1" applyAlignment="1">
      <alignment horizontal="center" vertical="center"/>
    </xf>
    <xf numFmtId="0" fontId="0" fillId="0" borderId="24" xfId="0" applyBorder="1"/>
    <xf numFmtId="0" fontId="0" fillId="0" borderId="25" xfId="0" applyBorder="1"/>
    <xf numFmtId="0" fontId="16" fillId="0" borderId="9" xfId="3" applyFill="1" applyBorder="1" applyAlignment="1">
      <alignment vertical="center" wrapText="1"/>
    </xf>
    <xf numFmtId="0" fontId="0" fillId="0" borderId="9" xfId="0" applyBorder="1" applyAlignment="1">
      <alignment wrapText="1"/>
    </xf>
    <xf numFmtId="0" fontId="4" fillId="2" borderId="4"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applyFill="1" applyAlignment="1">
      <alignment vertical="center" wrapText="1"/>
    </xf>
    <xf numFmtId="0" fontId="11" fillId="2" borderId="0" xfId="0" applyFont="1" applyFill="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11"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0" fillId="2" borderId="0" xfId="0" applyFill="1"/>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wrapText="1"/>
      <protection locked="0"/>
    </xf>
    <xf numFmtId="0" fontId="9" fillId="0" borderId="9" xfId="0" applyFont="1" applyBorder="1" applyAlignment="1">
      <alignment wrapText="1"/>
    </xf>
    <xf numFmtId="15" fontId="0" fillId="0" borderId="9" xfId="0" applyNumberFormat="1" applyBorder="1" applyAlignment="1">
      <alignment horizontal="center" vertical="center" wrapText="1"/>
    </xf>
    <xf numFmtId="0" fontId="7" fillId="6" borderId="26" xfId="0" applyFont="1" applyFill="1" applyBorder="1" applyAlignment="1" applyProtection="1">
      <alignment horizontal="center" vertical="center"/>
      <protection locked="0"/>
    </xf>
    <xf numFmtId="0" fontId="7" fillId="6" borderId="26" xfId="0" applyFont="1" applyFill="1" applyBorder="1" applyAlignment="1" applyProtection="1">
      <alignment horizontal="left" vertical="top" wrapText="1"/>
      <protection locked="0"/>
    </xf>
    <xf numFmtId="0" fontId="7" fillId="6" borderId="26" xfId="0" applyFont="1" applyFill="1" applyBorder="1" applyAlignment="1" applyProtection="1">
      <alignment horizontal="center" vertical="center" wrapText="1"/>
      <protection locked="0"/>
    </xf>
    <xf numFmtId="0" fontId="7" fillId="6" borderId="0" xfId="0" applyFont="1" applyFill="1" applyAlignment="1" applyProtection="1">
      <alignment horizontal="center" vertical="top" wrapText="1"/>
      <protection locked="0"/>
    </xf>
    <xf numFmtId="0" fontId="7" fillId="6" borderId="0" xfId="0" applyFont="1" applyFill="1" applyAlignment="1" applyProtection="1">
      <alignment horizontal="left" vertical="top" wrapText="1"/>
      <protection locked="0"/>
    </xf>
    <xf numFmtId="14" fontId="7" fillId="0" borderId="0" xfId="0" applyNumberFormat="1" applyFont="1" applyAlignment="1" applyProtection="1">
      <alignment horizontal="center" vertical="top" wrapText="1"/>
      <protection locked="0"/>
    </xf>
    <xf numFmtId="0" fontId="0" fillId="0" borderId="9" xfId="0" applyBorder="1" applyAlignment="1">
      <alignment horizontal="center" vertical="center" wrapText="1"/>
    </xf>
    <xf numFmtId="14" fontId="0" fillId="2" borderId="0" xfId="0" applyNumberFormat="1" applyFill="1" applyAlignment="1">
      <alignment horizontal="center" vertical="center"/>
    </xf>
    <xf numFmtId="15" fontId="0" fillId="2" borderId="0" xfId="0" applyNumberFormat="1" applyFill="1" applyAlignment="1">
      <alignment horizontal="center" vertical="center"/>
    </xf>
    <xf numFmtId="0" fontId="7" fillId="2" borderId="0" xfId="0" applyFont="1" applyFill="1" applyAlignment="1">
      <alignment horizontal="center" vertical="center" wrapText="1"/>
    </xf>
    <xf numFmtId="15" fontId="12" fillId="2" borderId="0" xfId="0" applyNumberFormat="1" applyFont="1" applyFill="1" applyAlignment="1">
      <alignment horizontal="center" vertical="center"/>
    </xf>
    <xf numFmtId="15" fontId="5" fillId="2" borderId="0" xfId="0" applyNumberFormat="1" applyFont="1" applyFill="1" applyAlignment="1">
      <alignment horizontal="center" vertical="center"/>
    </xf>
    <xf numFmtId="15" fontId="12" fillId="2" borderId="28" xfId="0" applyNumberFormat="1" applyFont="1" applyFill="1" applyBorder="1" applyAlignment="1">
      <alignment horizontal="center" vertical="center"/>
    </xf>
    <xf numFmtId="0" fontId="5" fillId="2" borderId="28"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Border="1" applyAlignment="1">
      <alignment vertical="top" wrapText="1"/>
    </xf>
    <xf numFmtId="0" fontId="16" fillId="0" borderId="9" xfId="3" applyBorder="1" applyAlignment="1">
      <alignment wrapText="1"/>
    </xf>
    <xf numFmtId="49" fontId="7" fillId="0" borderId="9" xfId="0" applyNumberFormat="1" applyFont="1" applyBorder="1" applyAlignment="1">
      <alignment horizontal="justify" vertical="top" wrapText="1"/>
    </xf>
    <xf numFmtId="0" fontId="5"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5" fontId="5" fillId="2" borderId="9" xfId="0" applyNumberFormat="1" applyFont="1" applyFill="1" applyBorder="1" applyAlignment="1">
      <alignment horizontal="center" vertical="center"/>
    </xf>
    <xf numFmtId="0" fontId="20" fillId="2" borderId="9" xfId="0" applyFont="1" applyFill="1" applyBorder="1" applyAlignment="1">
      <alignment horizontal="left" vertical="center" wrapText="1"/>
    </xf>
    <xf numFmtId="0" fontId="4"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2" borderId="9" xfId="0" applyFill="1" applyBorder="1" applyAlignment="1">
      <alignment horizontal="center" vertical="center"/>
    </xf>
    <xf numFmtId="14" fontId="0" fillId="2" borderId="9" xfId="0" applyNumberFormat="1" applyFill="1" applyBorder="1" applyAlignment="1">
      <alignment horizontal="center" vertical="center"/>
    </xf>
    <xf numFmtId="15" fontId="0" fillId="2" borderId="9" xfId="0" applyNumberFormat="1" applyFill="1" applyBorder="1" applyAlignment="1">
      <alignment horizontal="center" vertical="center"/>
    </xf>
    <xf numFmtId="0" fontId="7" fillId="2" borderId="9" xfId="0" applyFont="1" applyFill="1" applyBorder="1" applyAlignment="1">
      <alignment horizontal="center" vertical="center" wrapText="1"/>
    </xf>
    <xf numFmtId="0" fontId="7" fillId="6" borderId="9" xfId="0" applyFont="1" applyFill="1" applyBorder="1" applyAlignment="1" applyProtection="1">
      <alignment vertical="top" wrapText="1"/>
      <protection locked="0"/>
    </xf>
    <xf numFmtId="0" fontId="7" fillId="6" borderId="9" xfId="0" applyFont="1" applyFill="1" applyBorder="1" applyAlignment="1" applyProtection="1">
      <alignment vertical="center" wrapText="1"/>
      <protection locked="0"/>
    </xf>
    <xf numFmtId="14" fontId="7" fillId="0" borderId="9" xfId="0" applyNumberFormat="1" applyFont="1" applyBorder="1" applyAlignment="1" applyProtection="1">
      <alignment vertical="top" wrapText="1"/>
      <protection locked="0"/>
    </xf>
    <xf numFmtId="0" fontId="1" fillId="2" borderId="9" xfId="0" applyFont="1" applyFill="1" applyBorder="1" applyAlignment="1">
      <alignment horizontal="center" vertical="center"/>
    </xf>
    <xf numFmtId="49" fontId="7" fillId="2"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15" fontId="5" fillId="2" borderId="9" xfId="0" applyNumberFormat="1" applyFont="1" applyFill="1" applyBorder="1" applyAlignment="1">
      <alignment horizontal="center" vertical="center" wrapText="1"/>
    </xf>
    <xf numFmtId="0" fontId="1" fillId="3" borderId="9" xfId="0" applyFont="1" applyFill="1" applyBorder="1" applyAlignment="1">
      <alignment vertical="center"/>
    </xf>
    <xf numFmtId="0" fontId="9" fillId="2" borderId="0" xfId="0" applyFont="1" applyFill="1"/>
    <xf numFmtId="0" fontId="20" fillId="2" borderId="9" xfId="0" applyFont="1" applyFill="1" applyBorder="1" applyAlignment="1">
      <alignment horizontal="center" vertical="center"/>
    </xf>
    <xf numFmtId="0" fontId="7" fillId="6" borderId="0" xfId="0" applyFont="1" applyFill="1" applyAlignment="1" applyProtection="1">
      <alignment horizontal="center" vertical="center"/>
      <protection locked="0"/>
    </xf>
    <xf numFmtId="0" fontId="7" fillId="6" borderId="0" xfId="0" applyFont="1" applyFill="1" applyAlignment="1" applyProtection="1">
      <alignment horizontal="center" vertical="center" wrapText="1"/>
      <protection locked="0"/>
    </xf>
    <xf numFmtId="14" fontId="7" fillId="2" borderId="0" xfId="0" applyNumberFormat="1" applyFont="1" applyFill="1" applyAlignment="1" applyProtection="1">
      <alignment horizontal="center" vertical="top" wrapText="1"/>
      <protection locked="0"/>
    </xf>
    <xf numFmtId="0" fontId="13" fillId="5" borderId="30" xfId="0" applyFont="1" applyFill="1" applyBorder="1" applyAlignment="1">
      <alignment horizontal="center" vertical="center" wrapText="1"/>
    </xf>
    <xf numFmtId="0" fontId="7" fillId="6" borderId="30" xfId="0" applyFont="1" applyFill="1" applyBorder="1" applyAlignment="1" applyProtection="1">
      <alignment vertical="top" wrapText="1"/>
      <protection locked="0"/>
    </xf>
    <xf numFmtId="0" fontId="0" fillId="2" borderId="7" xfId="0" applyFill="1" applyBorder="1"/>
    <xf numFmtId="0" fontId="0" fillId="2" borderId="8" xfId="0" applyFill="1" applyBorder="1"/>
    <xf numFmtId="0" fontId="0" fillId="2" borderId="0" xfId="0" applyFill="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Font="1" applyFill="1" applyAlignment="1" applyProtection="1">
      <alignment horizontal="left" vertical="top" wrapText="1"/>
      <protection locked="0"/>
    </xf>
    <xf numFmtId="0" fontId="0" fillId="2" borderId="9" xfId="0" applyFill="1" applyBorder="1"/>
    <xf numFmtId="0" fontId="5" fillId="2" borderId="0" xfId="0" applyFont="1" applyFill="1" applyAlignment="1">
      <alignment horizontal="center" vertical="center"/>
    </xf>
    <xf numFmtId="0" fontId="5" fillId="2" borderId="0" xfId="0" applyFont="1" applyFill="1"/>
    <xf numFmtId="0" fontId="5" fillId="0" borderId="0" xfId="0" applyFont="1"/>
    <xf numFmtId="0" fontId="5" fillId="2" borderId="0" xfId="0" applyFont="1" applyFill="1" applyAlignment="1">
      <alignment wrapText="1"/>
    </xf>
    <xf numFmtId="0" fontId="19" fillId="10" borderId="0" xfId="0" applyFont="1" applyFill="1" applyProtection="1">
      <protection locked="0"/>
    </xf>
    <xf numFmtId="0" fontId="19" fillId="0" borderId="0" xfId="0" applyFont="1" applyProtection="1">
      <protection locked="0"/>
    </xf>
    <xf numFmtId="0" fontId="19" fillId="11" borderId="0" xfId="0" applyFont="1" applyFill="1" applyProtection="1">
      <protection locked="0"/>
    </xf>
    <xf numFmtId="0" fontId="19" fillId="14" borderId="0" xfId="0" applyFont="1" applyFill="1" applyProtection="1">
      <protection locked="0"/>
    </xf>
    <xf numFmtId="0" fontId="19" fillId="11" borderId="0" xfId="0" applyFont="1" applyFill="1" applyAlignment="1" applyProtection="1">
      <alignment wrapText="1"/>
      <protection locked="0"/>
    </xf>
    <xf numFmtId="0" fontId="19" fillId="15" borderId="0" xfId="0" applyFont="1" applyFill="1" applyAlignment="1" applyProtection="1">
      <alignment wrapText="1"/>
      <protection locked="0"/>
    </xf>
    <xf numFmtId="0" fontId="19" fillId="16" borderId="0" xfId="0" applyFont="1" applyFill="1" applyProtection="1">
      <protection locked="0"/>
    </xf>
    <xf numFmtId="0" fontId="19" fillId="15" borderId="0" xfId="0" applyFont="1" applyFill="1" applyProtection="1">
      <protection locked="0"/>
    </xf>
    <xf numFmtId="0" fontId="19" fillId="2" borderId="0" xfId="0" applyFont="1" applyFill="1" applyProtection="1">
      <protection locked="0"/>
    </xf>
    <xf numFmtId="0" fontId="19" fillId="2" borderId="0" xfId="0" applyFont="1" applyFill="1" applyAlignment="1" applyProtection="1">
      <alignment textRotation="90"/>
      <protection locked="0"/>
    </xf>
    <xf numFmtId="0" fontId="19" fillId="2" borderId="0" xfId="0" applyFont="1" applyFill="1" applyAlignment="1" applyProtection="1">
      <alignment horizontal="center" textRotation="90"/>
      <protection locked="0"/>
    </xf>
    <xf numFmtId="0" fontId="25" fillId="2" borderId="0" xfId="0" applyFont="1" applyFill="1" applyAlignment="1" applyProtection="1">
      <alignment horizontal="center" vertical="center"/>
      <protection locked="0"/>
    </xf>
    <xf numFmtId="49" fontId="19" fillId="2" borderId="0" xfId="0" applyNumberFormat="1" applyFont="1" applyFill="1" applyProtection="1">
      <protection locked="0"/>
    </xf>
    <xf numFmtId="49" fontId="19" fillId="2" borderId="0" xfId="0" applyNumberFormat="1" applyFont="1" applyFill="1" applyAlignment="1" applyProtection="1">
      <alignment horizontal="center"/>
      <protection locked="0"/>
    </xf>
    <xf numFmtId="0" fontId="19" fillId="0" borderId="0" xfId="0" applyFont="1" applyAlignment="1" applyProtection="1">
      <alignment textRotation="90"/>
      <protection locked="0"/>
    </xf>
    <xf numFmtId="0" fontId="19" fillId="0" borderId="0" xfId="0" applyFont="1" applyAlignment="1" applyProtection="1">
      <alignment horizontal="center" textRotation="90"/>
      <protection locked="0"/>
    </xf>
    <xf numFmtId="0" fontId="25" fillId="0" borderId="0" xfId="0" applyFont="1" applyAlignment="1" applyProtection="1">
      <alignment horizontal="center" vertical="center"/>
      <protection locked="0"/>
    </xf>
    <xf numFmtId="49" fontId="19" fillId="0" borderId="0" xfId="0" applyNumberFormat="1" applyFont="1" applyProtection="1">
      <protection locked="0"/>
    </xf>
    <xf numFmtId="49" fontId="19" fillId="0" borderId="0" xfId="0" applyNumberFormat="1" applyFont="1" applyAlignment="1" applyProtection="1">
      <alignment horizontal="center"/>
      <protection locked="0"/>
    </xf>
    <xf numFmtId="0" fontId="19" fillId="2" borderId="0" xfId="0" applyFont="1" applyFill="1" applyAlignment="1" applyProtection="1">
      <alignment horizontal="left" vertical="top" wrapText="1"/>
      <protection locked="0"/>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horizontal="center"/>
    </xf>
    <xf numFmtId="0" fontId="5" fillId="13" borderId="0" xfId="0" applyFont="1" applyFill="1"/>
    <xf numFmtId="0" fontId="5" fillId="2" borderId="0" xfId="0" applyFont="1" applyFill="1" applyAlignment="1">
      <alignment vertical="center"/>
    </xf>
    <xf numFmtId="0" fontId="5" fillId="0" borderId="0" xfId="0" applyFont="1" applyAlignment="1">
      <alignment vertical="center"/>
    </xf>
    <xf numFmtId="14" fontId="5" fillId="2" borderId="0" xfId="0" applyNumberFormat="1" applyFont="1" applyFill="1" applyAlignment="1">
      <alignment horizontal="center" vertical="center"/>
    </xf>
    <xf numFmtId="0" fontId="19" fillId="2" borderId="0" xfId="0" applyFont="1" applyFill="1" applyAlignment="1">
      <alignment horizontal="center" vertical="center" wrapText="1"/>
    </xf>
    <xf numFmtId="0" fontId="26" fillId="10" borderId="33" xfId="0" applyFont="1" applyFill="1" applyBorder="1" applyAlignment="1">
      <alignment vertical="center"/>
    </xf>
    <xf numFmtId="0" fontId="26" fillId="10" borderId="33" xfId="0" applyFont="1" applyFill="1" applyBorder="1" applyAlignment="1">
      <alignment wrapText="1"/>
    </xf>
    <xf numFmtId="0" fontId="26" fillId="10" borderId="33" xfId="0" applyFont="1" applyFill="1" applyBorder="1" applyAlignment="1">
      <alignment vertical="top" wrapText="1"/>
    </xf>
    <xf numFmtId="0" fontId="26" fillId="10" borderId="0" xfId="0" applyFont="1" applyFill="1" applyProtection="1">
      <protection locked="0"/>
    </xf>
    <xf numFmtId="0" fontId="26" fillId="10" borderId="33" xfId="0" applyFont="1" applyFill="1" applyBorder="1" applyAlignment="1">
      <alignment vertical="top"/>
    </xf>
    <xf numFmtId="0" fontId="4"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vertical="center" wrapText="1"/>
      <protection locked="0"/>
    </xf>
    <xf numFmtId="0" fontId="19" fillId="6" borderId="0" xfId="0" applyFont="1" applyFill="1" applyAlignment="1">
      <alignment horizontal="center" vertical="center"/>
    </xf>
    <xf numFmtId="0" fontId="19" fillId="6" borderId="0" xfId="0" applyFont="1" applyFill="1" applyAlignment="1">
      <alignment horizontal="left" vertical="top" wrapText="1"/>
    </xf>
    <xf numFmtId="0" fontId="19" fillId="6" borderId="0" xfId="0" applyFont="1" applyFill="1" applyAlignment="1">
      <alignment horizontal="center" vertical="center" wrapText="1"/>
    </xf>
    <xf numFmtId="0" fontId="19" fillId="6" borderId="0" xfId="0" applyFont="1" applyFill="1" applyAlignment="1">
      <alignment horizontal="center" vertical="top" wrapText="1"/>
    </xf>
    <xf numFmtId="0" fontId="19" fillId="20" borderId="0" xfId="0" applyFont="1" applyFill="1" applyProtection="1">
      <protection locked="0"/>
    </xf>
    <xf numFmtId="0" fontId="33" fillId="10" borderId="9" xfId="0" applyFont="1" applyFill="1" applyBorder="1" applyAlignment="1">
      <alignment horizontal="center" vertical="center" wrapText="1"/>
    </xf>
    <xf numFmtId="0" fontId="33" fillId="18" borderId="9"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33" fillId="0" borderId="0" xfId="0" applyFont="1" applyAlignment="1">
      <alignment horizontal="center" vertical="center" wrapText="1"/>
    </xf>
    <xf numFmtId="0" fontId="33" fillId="0" borderId="55" xfId="0" applyFont="1" applyBorder="1" applyAlignment="1" applyProtection="1">
      <alignment horizontal="center" vertical="center" wrapText="1"/>
      <protection locked="0"/>
    </xf>
    <xf numFmtId="0" fontId="19" fillId="2" borderId="58" xfId="0" applyFont="1" applyFill="1" applyBorder="1" applyAlignment="1" applyProtection="1">
      <alignment horizontal="justify" vertical="center" wrapText="1"/>
      <protection locked="0"/>
    </xf>
    <xf numFmtId="0" fontId="35" fillId="0" borderId="9" xfId="0" applyFont="1" applyBorder="1" applyAlignment="1">
      <alignment horizontal="center" vertical="center" wrapText="1"/>
    </xf>
    <xf numFmtId="0" fontId="35" fillId="10" borderId="9" xfId="0" applyFont="1" applyFill="1" applyBorder="1" applyAlignment="1">
      <alignment horizontal="center" vertical="center" wrapText="1"/>
    </xf>
    <xf numFmtId="1" fontId="35" fillId="11" borderId="9" xfId="0" applyNumberFormat="1" applyFont="1" applyFill="1" applyBorder="1" applyAlignment="1">
      <alignment horizontal="center" vertical="center" wrapText="1"/>
    </xf>
    <xf numFmtId="0" fontId="35" fillId="10" borderId="23" xfId="0" applyFont="1" applyFill="1" applyBorder="1" applyAlignment="1">
      <alignment horizontal="justify" vertical="center" wrapText="1"/>
    </xf>
    <xf numFmtId="0" fontId="35" fillId="11" borderId="9" xfId="0" applyFont="1" applyFill="1" applyBorder="1" applyAlignment="1">
      <alignment horizontal="justify" vertical="center" wrapText="1"/>
    </xf>
    <xf numFmtId="0" fontId="35" fillId="11" borderId="9" xfId="0" applyFont="1" applyFill="1" applyBorder="1" applyAlignment="1">
      <alignment horizontal="center" vertical="center" wrapText="1"/>
    </xf>
    <xf numFmtId="0" fontId="35" fillId="11" borderId="9" xfId="0" applyFont="1" applyFill="1" applyBorder="1" applyAlignment="1">
      <alignment horizontal="left" vertical="center" wrapText="1"/>
    </xf>
    <xf numFmtId="0" fontId="35" fillId="18" borderId="9" xfId="0" applyFont="1" applyFill="1" applyBorder="1" applyAlignment="1">
      <alignment horizontal="center" vertical="center" wrapText="1"/>
    </xf>
    <xf numFmtId="14" fontId="35" fillId="11" borderId="9" xfId="0" applyNumberFormat="1" applyFont="1" applyFill="1" applyBorder="1" applyAlignment="1">
      <alignment horizontal="center" vertical="center" wrapText="1"/>
    </xf>
    <xf numFmtId="0" fontId="37" fillId="3" borderId="1" xfId="0" applyFont="1" applyFill="1" applyBorder="1" applyAlignment="1" applyProtection="1">
      <alignment horizontal="center" vertical="center" wrapText="1"/>
      <protection locked="0"/>
    </xf>
    <xf numFmtId="0" fontId="36" fillId="17" borderId="0" xfId="0" applyFont="1" applyFill="1" applyAlignment="1">
      <alignment horizontal="center" vertical="center" wrapText="1"/>
    </xf>
    <xf numFmtId="0" fontId="36" fillId="17" borderId="17" xfId="0" applyFont="1" applyFill="1" applyBorder="1" applyAlignment="1">
      <alignment horizontal="center" vertical="center" wrapText="1"/>
    </xf>
    <xf numFmtId="14" fontId="38" fillId="0" borderId="1" xfId="0" applyNumberFormat="1" applyFont="1" applyBorder="1" applyAlignment="1">
      <alignment horizontal="center" vertical="center"/>
    </xf>
    <xf numFmtId="0" fontId="39" fillId="0" borderId="0" xfId="0" applyFont="1"/>
    <xf numFmtId="0" fontId="40" fillId="13" borderId="0" xfId="0" applyFont="1" applyFill="1"/>
    <xf numFmtId="0" fontId="37" fillId="3"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8"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35" fillId="0" borderId="1" xfId="0" applyFont="1" applyBorder="1" applyAlignment="1">
      <alignment horizontal="center" vertical="center" wrapText="1"/>
    </xf>
    <xf numFmtId="15" fontId="38" fillId="0" borderId="1" xfId="0" applyNumberFormat="1" applyFont="1" applyBorder="1" applyAlignment="1">
      <alignment horizontal="center" vertical="center" wrapText="1"/>
    </xf>
    <xf numFmtId="0" fontId="38" fillId="0" borderId="1" xfId="0" applyFont="1" applyBorder="1" applyAlignment="1">
      <alignment horizontal="justify" vertical="justify" wrapText="1"/>
    </xf>
    <xf numFmtId="0" fontId="38" fillId="0" borderId="9" xfId="0" applyFont="1" applyBorder="1" applyAlignment="1">
      <alignment horizontal="justify" vertical="center" wrapText="1"/>
    </xf>
    <xf numFmtId="0" fontId="38" fillId="0" borderId="0" xfId="0" applyFont="1" applyAlignment="1">
      <alignment horizontal="justify" vertical="center" wrapText="1"/>
    </xf>
    <xf numFmtId="0" fontId="38" fillId="0" borderId="9" xfId="0" applyFont="1" applyBorder="1" applyAlignment="1">
      <alignment horizontal="center" vertical="center" wrapText="1"/>
    </xf>
    <xf numFmtId="0" fontId="37" fillId="4"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15" fontId="38" fillId="2" borderId="1" xfId="0" applyNumberFormat="1" applyFont="1" applyFill="1" applyBorder="1" applyAlignment="1">
      <alignment horizontal="center" vertical="center" wrapText="1"/>
    </xf>
    <xf numFmtId="0" fontId="38" fillId="0" borderId="1" xfId="0" applyFont="1" applyBorder="1" applyAlignment="1" applyProtection="1">
      <alignment horizontal="justify" vertical="center" wrapText="1"/>
      <protection locked="0"/>
    </xf>
    <xf numFmtId="0" fontId="38" fillId="0" borderId="1" xfId="0" applyFont="1" applyBorder="1" applyAlignment="1" applyProtection="1">
      <alignment vertical="top" wrapText="1"/>
      <protection locked="0"/>
    </xf>
    <xf numFmtId="0" fontId="38" fillId="0" borderId="1" xfId="0" applyFont="1" applyBorder="1" applyAlignment="1" applyProtection="1">
      <alignment vertical="center" wrapText="1"/>
      <protection locked="0"/>
    </xf>
    <xf numFmtId="15" fontId="38" fillId="2" borderId="0" xfId="0" applyNumberFormat="1" applyFont="1" applyFill="1" applyAlignment="1">
      <alignment horizontal="center" vertical="center"/>
    </xf>
    <xf numFmtId="0" fontId="38" fillId="2" borderId="1" xfId="0" applyFont="1" applyFill="1" applyBorder="1" applyAlignment="1" applyProtection="1">
      <alignment vertical="center" wrapText="1"/>
      <protection locked="0"/>
    </xf>
    <xf numFmtId="0" fontId="38" fillId="2" borderId="1" xfId="0" applyFont="1" applyFill="1" applyBorder="1" applyAlignment="1" applyProtection="1">
      <alignment horizontal="justify" vertical="center" wrapText="1"/>
      <protection locked="0"/>
    </xf>
    <xf numFmtId="0" fontId="38" fillId="2" borderId="0" xfId="0" applyFont="1" applyFill="1"/>
    <xf numFmtId="0" fontId="38" fillId="0" borderId="0" xfId="0" applyFont="1" applyAlignment="1">
      <alignment horizontal="center" vertical="center" wrapText="1"/>
    </xf>
    <xf numFmtId="0" fontId="38" fillId="3" borderId="5" xfId="0" applyFont="1" applyFill="1" applyBorder="1" applyAlignment="1">
      <alignment vertical="center" wrapText="1"/>
    </xf>
    <xf numFmtId="0" fontId="41" fillId="0" borderId="0" xfId="0" applyFont="1" applyAlignment="1">
      <alignment horizontal="center" vertical="center" wrapText="1"/>
    </xf>
    <xf numFmtId="0" fontId="41" fillId="0" borderId="9" xfId="0" applyFont="1" applyBorder="1" applyAlignment="1">
      <alignment horizontal="center" vertical="center" wrapText="1"/>
    </xf>
    <xf numFmtId="0" fontId="38" fillId="3" borderId="59" xfId="0" applyFont="1" applyFill="1" applyBorder="1"/>
    <xf numFmtId="0" fontId="36" fillId="4" borderId="59" xfId="0" applyFont="1" applyFill="1" applyBorder="1" applyAlignment="1">
      <alignment horizontal="center" vertical="center" wrapText="1"/>
    </xf>
    <xf numFmtId="0" fontId="38" fillId="2" borderId="59" xfId="0" applyFont="1" applyFill="1" applyBorder="1" applyAlignment="1">
      <alignment horizontal="justify" vertical="center" wrapText="1"/>
    </xf>
    <xf numFmtId="0" fontId="38" fillId="2" borderId="59" xfId="0" applyFont="1" applyFill="1" applyBorder="1" applyAlignment="1">
      <alignment horizontal="center" vertical="center" wrapText="1"/>
    </xf>
    <xf numFmtId="14" fontId="35" fillId="2" borderId="59" xfId="0" applyNumberFormat="1" applyFont="1" applyFill="1" applyBorder="1" applyAlignment="1">
      <alignment horizontal="center" vertical="center"/>
    </xf>
    <xf numFmtId="15" fontId="35" fillId="2" borderId="59" xfId="0" applyNumberFormat="1" applyFont="1" applyFill="1" applyBorder="1" applyAlignment="1">
      <alignment horizontal="center" vertical="center"/>
    </xf>
    <xf numFmtId="14" fontId="38" fillId="0" borderId="59" xfId="0" applyNumberFormat="1" applyFont="1" applyBorder="1" applyAlignment="1">
      <alignment horizontal="center" vertical="center"/>
    </xf>
    <xf numFmtId="0" fontId="35" fillId="2" borderId="59" xfId="0" applyFont="1" applyFill="1" applyBorder="1" applyAlignment="1">
      <alignment horizontal="justify" vertical="center" wrapText="1"/>
    </xf>
    <xf numFmtId="0" fontId="5" fillId="3" borderId="59" xfId="0" applyFont="1" applyFill="1" applyBorder="1" applyAlignment="1">
      <alignment vertical="center"/>
    </xf>
    <xf numFmtId="0" fontId="4" fillId="3" borderId="59"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5" fillId="2" borderId="59" xfId="0" applyFont="1" applyFill="1" applyBorder="1" applyAlignment="1">
      <alignment horizontal="justify" vertical="center" wrapText="1"/>
    </xf>
    <xf numFmtId="0" fontId="5" fillId="2" borderId="59" xfId="0" applyFont="1" applyFill="1" applyBorder="1" applyAlignment="1">
      <alignment horizontal="justify" vertical="center"/>
    </xf>
    <xf numFmtId="0" fontId="5" fillId="2" borderId="59" xfId="0" applyFont="1" applyFill="1" applyBorder="1" applyAlignment="1">
      <alignment horizontal="center" vertical="center" wrapText="1"/>
    </xf>
    <xf numFmtId="0" fontId="19" fillId="2" borderId="59" xfId="0" applyFont="1" applyFill="1" applyBorder="1" applyAlignment="1">
      <alignment horizontal="center" vertical="center" wrapText="1"/>
    </xf>
    <xf numFmtId="14" fontId="19" fillId="2" borderId="59" xfId="0" applyNumberFormat="1" applyFont="1" applyFill="1" applyBorder="1" applyAlignment="1">
      <alignment horizontal="center" vertical="center" wrapText="1"/>
    </xf>
    <xf numFmtId="14" fontId="19" fillId="2" borderId="59" xfId="0" applyNumberFormat="1" applyFont="1" applyFill="1" applyBorder="1" applyAlignment="1">
      <alignment horizontal="center" vertical="center"/>
    </xf>
    <xf numFmtId="14" fontId="5" fillId="2" borderId="59" xfId="0" applyNumberFormat="1" applyFont="1" applyFill="1" applyBorder="1" applyAlignment="1">
      <alignment horizontal="center" vertical="center"/>
    </xf>
    <xf numFmtId="0" fontId="5" fillId="2" borderId="59" xfId="0" applyFont="1" applyFill="1" applyBorder="1" applyAlignment="1">
      <alignment horizontal="center" vertical="center"/>
    </xf>
    <xf numFmtId="0" fontId="19" fillId="2" borderId="59" xfId="0" applyFont="1" applyFill="1" applyBorder="1" applyAlignment="1">
      <alignment horizontal="left" vertical="center" wrapText="1"/>
    </xf>
    <xf numFmtId="0" fontId="35" fillId="3" borderId="59" xfId="0" applyFont="1" applyFill="1" applyBorder="1" applyAlignment="1">
      <alignment horizontal="center" vertical="center" wrapText="1"/>
    </xf>
    <xf numFmtId="0" fontId="35" fillId="0" borderId="59" xfId="0" applyFont="1" applyBorder="1" applyAlignment="1" applyProtection="1">
      <alignment vertical="center" wrapText="1"/>
      <protection locked="0"/>
    </xf>
    <xf numFmtId="0" fontId="38" fillId="0" borderId="59" xfId="0" applyFont="1" applyBorder="1" applyAlignment="1" applyProtection="1">
      <alignment wrapText="1"/>
      <protection locked="0"/>
    </xf>
    <xf numFmtId="0" fontId="35" fillId="0" borderId="59" xfId="0" applyFont="1" applyBorder="1" applyAlignment="1" applyProtection="1">
      <alignment horizontal="justify" vertical="center" wrapText="1"/>
      <protection locked="0"/>
    </xf>
    <xf numFmtId="0" fontId="38" fillId="2" borderId="59" xfId="0" applyFont="1" applyFill="1" applyBorder="1" applyProtection="1">
      <protection locked="0"/>
    </xf>
    <xf numFmtId="0" fontId="38" fillId="0" borderId="59" xfId="0" applyFont="1" applyBorder="1" applyAlignment="1" applyProtection="1">
      <alignment horizontal="justify" vertical="top" wrapText="1"/>
      <protection locked="0"/>
    </xf>
    <xf numFmtId="0" fontId="35" fillId="0" borderId="59" xfId="0" applyFont="1" applyBorder="1" applyAlignment="1" applyProtection="1">
      <alignment horizontal="left" vertical="center" wrapText="1"/>
      <protection locked="0"/>
    </xf>
    <xf numFmtId="0" fontId="38" fillId="0" borderId="59" xfId="0" applyFont="1" applyBorder="1" applyAlignment="1" applyProtection="1">
      <alignment vertical="center" wrapText="1"/>
      <protection locked="0"/>
    </xf>
    <xf numFmtId="0" fontId="37" fillId="2" borderId="59" xfId="0" applyFont="1" applyFill="1" applyBorder="1" applyAlignment="1">
      <alignment horizontal="center" vertical="center" wrapText="1"/>
    </xf>
    <xf numFmtId="0" fontId="38" fillId="2" borderId="59" xfId="0" applyFont="1" applyFill="1" applyBorder="1" applyAlignment="1">
      <alignment horizontal="left" vertical="center" wrapText="1"/>
    </xf>
    <xf numFmtId="0" fontId="35" fillId="2" borderId="59" xfId="0" applyFont="1" applyFill="1" applyBorder="1" applyAlignment="1">
      <alignment horizontal="left" vertical="center" wrapText="1"/>
    </xf>
    <xf numFmtId="0" fontId="37" fillId="0" borderId="59" xfId="0" applyFont="1" applyBorder="1" applyAlignment="1">
      <alignment horizontal="center" vertical="center" wrapText="1"/>
    </xf>
    <xf numFmtId="0" fontId="35" fillId="0" borderId="59" xfId="0" applyFont="1" applyBorder="1" applyAlignment="1">
      <alignment horizontal="justify" vertical="top" wrapText="1"/>
    </xf>
    <xf numFmtId="0" fontId="35" fillId="0" borderId="59" xfId="0" applyFont="1" applyBorder="1" applyAlignment="1">
      <alignment horizontal="left" vertical="center" wrapText="1"/>
    </xf>
    <xf numFmtId="0" fontId="35" fillId="0" borderId="59" xfId="0" applyFont="1" applyBorder="1" applyAlignment="1">
      <alignment horizontal="justify" vertical="center" wrapText="1"/>
    </xf>
    <xf numFmtId="9" fontId="35" fillId="2" borderId="59" xfId="2" applyFont="1" applyFill="1" applyBorder="1" applyAlignment="1">
      <alignment horizontal="center" vertical="center" wrapText="1"/>
    </xf>
    <xf numFmtId="0" fontId="35" fillId="2" borderId="59" xfId="0" applyFont="1" applyFill="1" applyBorder="1" applyAlignment="1">
      <alignment vertical="center" wrapText="1"/>
    </xf>
    <xf numFmtId="15" fontId="35" fillId="2" borderId="59" xfId="0" applyNumberFormat="1" applyFont="1" applyFill="1" applyBorder="1" applyAlignment="1">
      <alignment horizontal="center" vertical="center" wrapText="1"/>
    </xf>
    <xf numFmtId="0" fontId="38" fillId="0" borderId="59" xfId="0" applyFont="1" applyBorder="1" applyAlignment="1">
      <alignment horizontal="left" vertical="center" wrapText="1"/>
    </xf>
    <xf numFmtId="0" fontId="42" fillId="12" borderId="59" xfId="0" applyFont="1" applyFill="1" applyBorder="1" applyAlignment="1">
      <alignment horizontal="center" vertical="center" wrapText="1"/>
    </xf>
    <xf numFmtId="14" fontId="38" fillId="2" borderId="59" xfId="0" applyNumberFormat="1" applyFont="1" applyFill="1" applyBorder="1" applyAlignment="1">
      <alignment horizontal="center" vertical="center"/>
    </xf>
    <xf numFmtId="0" fontId="35" fillId="0" borderId="59" xfId="0" applyFont="1" applyBorder="1" applyAlignment="1" applyProtection="1">
      <alignment horizontal="center" vertical="center" wrapText="1"/>
      <protection locked="0"/>
    </xf>
    <xf numFmtId="0" fontId="19" fillId="21" borderId="60" xfId="0" applyFont="1" applyFill="1" applyBorder="1" applyAlignment="1">
      <alignment horizontal="center" vertical="center" wrapText="1"/>
    </xf>
    <xf numFmtId="0" fontId="19" fillId="10" borderId="60" xfId="0" applyFont="1" applyFill="1" applyBorder="1" applyAlignment="1">
      <alignment vertical="center" wrapText="1"/>
    </xf>
    <xf numFmtId="0" fontId="19" fillId="10" borderId="60" xfId="0" applyFont="1" applyFill="1" applyBorder="1" applyAlignment="1">
      <alignment horizontal="center" vertical="center" wrapText="1"/>
    </xf>
    <xf numFmtId="0" fontId="19" fillId="0" borderId="60" xfId="0" applyFont="1" applyBorder="1" applyAlignment="1">
      <alignment horizontal="justify" vertical="center" wrapText="1"/>
    </xf>
    <xf numFmtId="9" fontId="19" fillId="10" borderId="60" xfId="0" applyNumberFormat="1" applyFont="1" applyFill="1" applyBorder="1" applyAlignment="1">
      <alignment horizontal="center" vertical="center" wrapText="1"/>
    </xf>
    <xf numFmtId="14" fontId="19" fillId="0" borderId="60" xfId="0" applyNumberFormat="1" applyFont="1" applyBorder="1" applyAlignment="1">
      <alignment horizontal="center" vertical="center" wrapText="1"/>
    </xf>
    <xf numFmtId="14" fontId="43" fillId="0" borderId="60" xfId="0" applyNumberFormat="1" applyFont="1" applyBorder="1" applyAlignment="1">
      <alignment horizontal="center" vertical="center"/>
    </xf>
    <xf numFmtId="0" fontId="5" fillId="2" borderId="9" xfId="0" applyFont="1" applyFill="1" applyBorder="1" applyAlignment="1" applyProtection="1">
      <alignment horizontal="center" vertical="center" wrapText="1"/>
      <protection locked="0"/>
    </xf>
    <xf numFmtId="0" fontId="5" fillId="0" borderId="4" xfId="0" applyFont="1" applyBorder="1" applyAlignment="1" applyProtection="1">
      <alignment vertical="center" wrapText="1"/>
      <protection locked="0"/>
    </xf>
    <xf numFmtId="0" fontId="19" fillId="2" borderId="55" xfId="0" applyFont="1" applyFill="1" applyBorder="1" applyAlignment="1" applyProtection="1">
      <alignment horizontal="justify" vertical="center" wrapText="1"/>
      <protection locked="0"/>
    </xf>
    <xf numFmtId="0" fontId="5" fillId="0" borderId="4" xfId="0" applyFont="1" applyBorder="1" applyAlignment="1" applyProtection="1">
      <alignment horizontal="justify" vertical="center" wrapText="1"/>
      <protection locked="0"/>
    </xf>
    <xf numFmtId="0" fontId="5" fillId="0" borderId="10" xfId="0" applyFont="1" applyBorder="1" applyAlignment="1" applyProtection="1">
      <alignment vertical="center" wrapText="1"/>
      <protection locked="0"/>
    </xf>
    <xf numFmtId="0" fontId="5" fillId="0" borderId="64" xfId="0" applyFont="1" applyBorder="1" applyAlignment="1">
      <alignment vertical="center"/>
    </xf>
    <xf numFmtId="0" fontId="5" fillId="0" borderId="66" xfId="0" applyFont="1" applyBorder="1" applyAlignment="1">
      <alignment vertical="center"/>
    </xf>
    <xf numFmtId="0" fontId="45" fillId="10" borderId="67" xfId="0" applyFont="1" applyFill="1" applyBorder="1" applyAlignment="1">
      <alignment vertical="center" wrapText="1"/>
    </xf>
    <xf numFmtId="0" fontId="38" fillId="0" borderId="4" xfId="0" applyFont="1" applyBorder="1" applyAlignment="1" applyProtection="1">
      <alignment vertical="center" wrapText="1"/>
      <protection locked="0"/>
    </xf>
    <xf numFmtId="0" fontId="38" fillId="0" borderId="5" xfId="0" applyFont="1" applyBorder="1" applyAlignment="1" applyProtection="1">
      <alignment horizontal="justify" vertical="center" wrapText="1"/>
      <protection locked="0"/>
    </xf>
    <xf numFmtId="0" fontId="46" fillId="0" borderId="64" xfId="0" applyFont="1" applyBorder="1" applyAlignment="1">
      <alignment vertical="center" wrapText="1"/>
    </xf>
    <xf numFmtId="0" fontId="48" fillId="0" borderId="64" xfId="3" applyFont="1" applyBorder="1" applyAlignment="1">
      <alignment vertical="center" wrapText="1"/>
    </xf>
    <xf numFmtId="0" fontId="5" fillId="0" borderId="5" xfId="0" applyFont="1" applyBorder="1" applyAlignment="1" applyProtection="1">
      <alignment horizontal="justify" vertical="center" wrapText="1"/>
      <protection locked="0"/>
    </xf>
    <xf numFmtId="0" fontId="5" fillId="0" borderId="66" xfId="0" applyFont="1" applyBorder="1" applyAlignment="1" applyProtection="1">
      <alignment horizontal="justify" vertical="center" wrapText="1"/>
      <protection locked="0"/>
    </xf>
    <xf numFmtId="0" fontId="35" fillId="0" borderId="55" xfId="0" applyFont="1" applyBorder="1" applyAlignment="1" applyProtection="1">
      <alignment horizontal="center" vertical="center" wrapText="1"/>
      <protection locked="0"/>
    </xf>
    <xf numFmtId="0" fontId="38" fillId="8" borderId="59" xfId="0" applyFont="1" applyFill="1" applyBorder="1" applyAlignment="1" applyProtection="1">
      <alignment horizontal="justify" vertical="top" wrapText="1"/>
      <protection locked="0"/>
    </xf>
    <xf numFmtId="0" fontId="0" fillId="8" borderId="65" xfId="0" applyFill="1" applyBorder="1" applyAlignment="1">
      <alignment horizontal="center" wrapText="1"/>
    </xf>
    <xf numFmtId="0" fontId="38" fillId="7" borderId="59" xfId="0" applyFont="1" applyFill="1" applyBorder="1" applyAlignment="1" applyProtection="1">
      <alignment horizontal="justify" vertical="top" wrapText="1"/>
      <protection locked="0"/>
    </xf>
    <xf numFmtId="0" fontId="38" fillId="23" borderId="59" xfId="0" applyFont="1" applyFill="1" applyBorder="1" applyAlignment="1" applyProtection="1">
      <alignment horizontal="justify" vertical="top" wrapText="1"/>
      <protection locked="0"/>
    </xf>
    <xf numFmtId="0" fontId="49" fillId="7" borderId="59" xfId="0" applyFont="1" applyFill="1" applyBorder="1" applyAlignment="1" applyProtection="1">
      <alignment horizontal="center" vertical="top" wrapText="1"/>
      <protection locked="0"/>
    </xf>
    <xf numFmtId="0" fontId="49" fillId="7" borderId="59" xfId="0" applyFont="1" applyFill="1" applyBorder="1" applyAlignment="1" applyProtection="1">
      <alignment horizontal="justify" vertical="top" wrapText="1"/>
      <protection locked="0"/>
    </xf>
    <xf numFmtId="0" fontId="38" fillId="22" borderId="59" xfId="0" applyFont="1" applyFill="1" applyBorder="1" applyAlignment="1" applyProtection="1">
      <alignment vertical="top" wrapText="1"/>
      <protection locked="0"/>
    </xf>
    <xf numFmtId="0" fontId="38" fillId="22" borderId="59" xfId="0" applyFont="1" applyFill="1" applyBorder="1" applyAlignment="1" applyProtection="1">
      <alignment horizontal="justify" vertical="top" wrapText="1"/>
      <protection locked="0"/>
    </xf>
    <xf numFmtId="0" fontId="0" fillId="0" borderId="0" xfId="0" applyAlignment="1">
      <alignment wrapText="1"/>
    </xf>
    <xf numFmtId="0" fontId="35" fillId="8" borderId="59" xfId="0" applyFont="1" applyFill="1" applyBorder="1" applyAlignment="1" applyProtection="1">
      <alignment vertical="center" wrapText="1"/>
      <protection locked="0"/>
    </xf>
    <xf numFmtId="0" fontId="50" fillId="0" borderId="59" xfId="0" applyFont="1" applyBorder="1" applyAlignment="1" applyProtection="1">
      <alignment horizontal="justify" vertical="center" wrapText="1"/>
      <protection locked="0"/>
    </xf>
    <xf numFmtId="0" fontId="16" fillId="0" borderId="59" xfId="4" applyBorder="1" applyAlignment="1" applyProtection="1">
      <alignment horizontal="justify" vertical="center" wrapText="1"/>
      <protection locked="0"/>
    </xf>
    <xf numFmtId="0" fontId="0" fillId="0" borderId="0" xfId="0" applyAlignment="1">
      <alignment horizontal="center"/>
    </xf>
    <xf numFmtId="0" fontId="2" fillId="2" borderId="1" xfId="0" applyFont="1" applyFill="1" applyBorder="1" applyAlignment="1">
      <alignment horizontal="center" vertical="center"/>
    </xf>
    <xf numFmtId="0" fontId="13" fillId="5"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4" fillId="3" borderId="59" xfId="0" applyFont="1" applyFill="1" applyBorder="1" applyAlignment="1">
      <alignment horizontal="center" vertical="center"/>
    </xf>
    <xf numFmtId="0" fontId="35" fillId="11" borderId="23" xfId="0" applyFont="1" applyFill="1" applyBorder="1" applyAlignment="1">
      <alignment horizontal="center" vertical="center" wrapText="1"/>
    </xf>
    <xf numFmtId="0" fontId="35" fillId="10" borderId="23" xfId="0" applyFont="1" applyFill="1" applyBorder="1" applyAlignment="1">
      <alignment horizontal="center" vertical="center" wrapText="1"/>
    </xf>
    <xf numFmtId="0" fontId="35" fillId="11" borderId="23" xfId="0" applyFont="1" applyFill="1" applyBorder="1" applyAlignment="1">
      <alignment horizontal="justify" vertical="center" wrapText="1"/>
    </xf>
    <xf numFmtId="0" fontId="36" fillId="17" borderId="31" xfId="0" applyFont="1" applyFill="1" applyBorder="1" applyAlignment="1">
      <alignment horizontal="center" vertical="center" wrapText="1"/>
    </xf>
    <xf numFmtId="0" fontId="36" fillId="17" borderId="45" xfId="0" applyFont="1" applyFill="1" applyBorder="1" applyAlignment="1">
      <alignment horizontal="center" vertical="center" wrapText="1"/>
    </xf>
    <xf numFmtId="0" fontId="36" fillId="17" borderId="44" xfId="0" applyFont="1" applyFill="1" applyBorder="1" applyAlignment="1">
      <alignment horizontal="center" vertical="center" wrapText="1"/>
    </xf>
    <xf numFmtId="0" fontId="36" fillId="3" borderId="59" xfId="0" applyFont="1" applyFill="1" applyBorder="1" applyAlignment="1">
      <alignment horizontal="center" vertical="center" wrapText="1"/>
    </xf>
    <xf numFmtId="0" fontId="37" fillId="3" borderId="59" xfId="0" applyFont="1" applyFill="1" applyBorder="1" applyAlignment="1">
      <alignment horizontal="center" vertical="center"/>
    </xf>
    <xf numFmtId="0" fontId="38" fillId="3" borderId="59"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7" fillId="3" borderId="59" xfId="0" applyFont="1" applyFill="1" applyBorder="1" applyAlignment="1">
      <alignment horizontal="center" vertical="center" wrapText="1"/>
    </xf>
    <xf numFmtId="0" fontId="35" fillId="0" borderId="59" xfId="0" applyFont="1" applyBorder="1" applyAlignment="1">
      <alignment horizontal="center" vertical="center" wrapText="1"/>
    </xf>
    <xf numFmtId="0" fontId="38"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7" fillId="0" borderId="14"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0" xfId="0" applyAlignment="1">
      <alignment horizontal="center"/>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9" fontId="0" fillId="9" borderId="22" xfId="0" applyNumberFormat="1" applyFill="1" applyBorder="1" applyAlignment="1">
      <alignment horizontal="center" vertical="center"/>
    </xf>
    <xf numFmtId="9" fontId="0" fillId="9" borderId="13" xfId="0" applyNumberFormat="1" applyFill="1" applyBorder="1" applyAlignment="1">
      <alignment horizontal="center" vertical="center"/>
    </xf>
    <xf numFmtId="9" fontId="0" fillId="9" borderId="23" xfId="0" applyNumberFormat="1" applyFill="1" applyBorder="1" applyAlignment="1">
      <alignment horizontal="center" vertical="center"/>
    </xf>
    <xf numFmtId="0" fontId="0" fillId="0" borderId="14" xfId="0" applyBorder="1" applyAlignment="1">
      <alignment horizontal="center" vertical="center" wrapText="1"/>
    </xf>
    <xf numFmtId="0" fontId="2" fillId="2" borderId="1"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9" xfId="0" applyFont="1" applyFill="1" applyBorder="1" applyAlignment="1">
      <alignment horizontal="center" vertical="center"/>
    </xf>
    <xf numFmtId="0" fontId="13" fillId="5" borderId="9"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7"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7" borderId="9" xfId="0" applyFont="1" applyFill="1" applyBorder="1" applyAlignment="1">
      <alignment horizontal="center"/>
    </xf>
    <xf numFmtId="0" fontId="5" fillId="2" borderId="9"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4" fillId="3" borderId="59" xfId="0" applyFont="1" applyFill="1" applyBorder="1" applyAlignment="1">
      <alignment horizontal="center" vertical="center"/>
    </xf>
    <xf numFmtId="0" fontId="37" fillId="3" borderId="1" xfId="0" applyFont="1" applyFill="1" applyBorder="1" applyAlignment="1" applyProtection="1">
      <alignment horizontal="center" vertical="center"/>
      <protection locked="0"/>
    </xf>
    <xf numFmtId="0" fontId="35" fillId="11" borderId="22" xfId="0" applyFont="1" applyFill="1" applyBorder="1" applyAlignment="1">
      <alignment horizontal="center" vertical="center" wrapText="1"/>
    </xf>
    <xf numFmtId="0" fontId="35" fillId="11" borderId="46" xfId="0" applyFont="1" applyFill="1" applyBorder="1" applyAlignment="1">
      <alignment horizontal="center" vertical="center" wrapText="1"/>
    </xf>
    <xf numFmtId="0" fontId="35" fillId="18" borderId="22" xfId="0" applyFont="1" applyFill="1" applyBorder="1" applyAlignment="1">
      <alignment horizontal="center" vertical="center" wrapText="1"/>
    </xf>
    <xf numFmtId="0" fontId="35" fillId="18" borderId="46" xfId="0" applyFont="1" applyFill="1" applyBorder="1" applyAlignment="1">
      <alignment horizontal="center" vertical="center" wrapText="1"/>
    </xf>
    <xf numFmtId="14" fontId="35" fillId="11" borderId="22" xfId="0" applyNumberFormat="1" applyFont="1" applyFill="1" applyBorder="1" applyAlignment="1">
      <alignment horizontal="center" vertical="center" wrapText="1"/>
    </xf>
    <xf numFmtId="14" fontId="35" fillId="11" borderId="46" xfId="0" applyNumberFormat="1" applyFont="1" applyFill="1" applyBorder="1" applyAlignment="1">
      <alignment horizontal="center" vertical="center" wrapText="1"/>
    </xf>
    <xf numFmtId="0" fontId="19" fillId="20" borderId="32" xfId="0" applyFont="1" applyFill="1" applyBorder="1" applyAlignment="1" applyProtection="1">
      <alignment horizontal="center" vertical="center"/>
      <protection locked="0"/>
    </xf>
    <xf numFmtId="0" fontId="19" fillId="20" borderId="20" xfId="0" applyFont="1" applyFill="1" applyBorder="1" applyAlignment="1" applyProtection="1">
      <alignment horizontal="center" vertical="center"/>
      <protection locked="0"/>
    </xf>
    <xf numFmtId="0" fontId="33" fillId="18" borderId="22" xfId="0" applyFont="1" applyFill="1" applyBorder="1" applyAlignment="1">
      <alignment horizontal="center" vertical="center" wrapText="1"/>
    </xf>
    <xf numFmtId="0" fontId="33" fillId="18" borderId="46" xfId="0" applyFont="1" applyFill="1" applyBorder="1" applyAlignment="1">
      <alignment horizontal="center" vertical="center" wrapText="1"/>
    </xf>
    <xf numFmtId="0" fontId="35" fillId="10" borderId="22" xfId="0" applyFont="1" applyFill="1" applyBorder="1" applyAlignment="1">
      <alignment horizontal="center" vertical="center" wrapText="1"/>
    </xf>
    <xf numFmtId="0" fontId="35" fillId="10" borderId="46" xfId="0" applyFont="1" applyFill="1" applyBorder="1" applyAlignment="1">
      <alignment horizontal="center" vertical="center" wrapText="1"/>
    </xf>
    <xf numFmtId="1" fontId="35" fillId="11" borderId="22" xfId="0" applyNumberFormat="1" applyFont="1" applyFill="1" applyBorder="1" applyAlignment="1">
      <alignment horizontal="center" vertical="center" wrapText="1"/>
    </xf>
    <xf numFmtId="1" fontId="35" fillId="11" borderId="46" xfId="0" applyNumberFormat="1" applyFont="1" applyFill="1" applyBorder="1" applyAlignment="1">
      <alignment horizontal="center" vertical="center" wrapText="1"/>
    </xf>
    <xf numFmtId="0" fontId="33" fillId="10" borderId="22" xfId="0" applyFont="1" applyFill="1" applyBorder="1" applyAlignment="1">
      <alignment horizontal="center" vertical="center" wrapText="1"/>
    </xf>
    <xf numFmtId="0" fontId="33" fillId="10" borderId="46" xfId="0" applyFont="1" applyFill="1" applyBorder="1" applyAlignment="1">
      <alignment horizontal="center" vertical="center" wrapText="1"/>
    </xf>
    <xf numFmtId="0" fontId="35" fillId="10" borderId="22" xfId="0" applyFont="1" applyFill="1" applyBorder="1" applyAlignment="1">
      <alignment horizontal="left" vertical="center" wrapText="1"/>
    </xf>
    <xf numFmtId="0" fontId="35" fillId="10" borderId="46" xfId="0" applyFont="1" applyFill="1" applyBorder="1" applyAlignment="1">
      <alignment horizontal="left" vertical="center" wrapText="1"/>
    </xf>
    <xf numFmtId="0" fontId="35" fillId="11" borderId="22" xfId="0" applyFont="1" applyFill="1" applyBorder="1" applyAlignment="1">
      <alignment horizontal="justify" vertical="center" wrapText="1"/>
    </xf>
    <xf numFmtId="0" fontId="35" fillId="11" borderId="46" xfId="0" applyFont="1" applyFill="1" applyBorder="1" applyAlignment="1">
      <alignment horizontal="justify" vertical="center" wrapText="1"/>
    </xf>
    <xf numFmtId="0" fontId="35" fillId="11" borderId="23" xfId="0" applyFont="1" applyFill="1" applyBorder="1" applyAlignment="1">
      <alignment horizontal="center" vertical="center" wrapText="1"/>
    </xf>
    <xf numFmtId="0" fontId="35" fillId="18" borderId="23" xfId="0" applyFont="1" applyFill="1" applyBorder="1" applyAlignment="1">
      <alignment horizontal="center" vertical="center" wrapText="1"/>
    </xf>
    <xf numFmtId="14" fontId="35" fillId="11" borderId="23" xfId="0" applyNumberFormat="1" applyFont="1" applyFill="1" applyBorder="1" applyAlignment="1">
      <alignment horizontal="center" vertical="center" wrapText="1"/>
    </xf>
    <xf numFmtId="0" fontId="35" fillId="11" borderId="22" xfId="0" applyFont="1" applyFill="1" applyBorder="1" applyAlignment="1">
      <alignment horizontal="center" vertical="center"/>
    </xf>
    <xf numFmtId="0" fontId="35" fillId="11" borderId="46" xfId="0" applyFont="1" applyFill="1" applyBorder="1" applyAlignment="1">
      <alignment horizontal="center" vertical="center"/>
    </xf>
    <xf numFmtId="0" fontId="33" fillId="18" borderId="23"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10" borderId="23" xfId="0" applyFont="1" applyFill="1" applyBorder="1" applyAlignment="1">
      <alignment horizontal="center" vertical="center" wrapText="1"/>
    </xf>
    <xf numFmtId="1" fontId="35" fillId="11" borderId="23" xfId="0" applyNumberFormat="1"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35" fillId="11" borderId="23" xfId="0" applyFont="1" applyFill="1" applyBorder="1" applyAlignment="1">
      <alignment horizontal="justify" vertical="center" wrapText="1"/>
    </xf>
    <xf numFmtId="0" fontId="35" fillId="11" borderId="22" xfId="0" applyFont="1" applyFill="1" applyBorder="1" applyAlignment="1">
      <alignment horizontal="left" vertical="center" wrapText="1"/>
    </xf>
    <xf numFmtId="0" fontId="35" fillId="11" borderId="23" xfId="0" applyFont="1" applyFill="1" applyBorder="1" applyAlignment="1">
      <alignment horizontal="left" vertical="center" wrapText="1"/>
    </xf>
    <xf numFmtId="0" fontId="35" fillId="11" borderId="23" xfId="0" applyFont="1" applyFill="1" applyBorder="1" applyAlignment="1">
      <alignment horizontal="center" vertical="center"/>
    </xf>
    <xf numFmtId="0" fontId="35" fillId="10" borderId="23" xfId="0" applyFont="1" applyFill="1" applyBorder="1" applyAlignment="1">
      <alignment horizontal="left" vertical="center" wrapText="1"/>
    </xf>
    <xf numFmtId="0" fontId="36" fillId="17" borderId="32" xfId="0" applyFont="1" applyFill="1" applyBorder="1" applyAlignment="1">
      <alignment horizontal="center" vertical="center" wrapText="1"/>
    </xf>
    <xf numFmtId="0" fontId="36" fillId="17" borderId="21" xfId="0" applyFont="1" applyFill="1" applyBorder="1" applyAlignment="1">
      <alignment horizontal="center" vertical="center" wrapText="1"/>
    </xf>
    <xf numFmtId="0" fontId="36" fillId="17" borderId="49" xfId="0" applyFont="1" applyFill="1" applyBorder="1" applyAlignment="1">
      <alignment horizontal="center" vertical="center" wrapText="1"/>
    </xf>
    <xf numFmtId="0" fontId="36" fillId="17" borderId="53" xfId="0" applyFont="1" applyFill="1" applyBorder="1" applyAlignment="1">
      <alignment horizontal="center" vertical="center" wrapText="1"/>
    </xf>
    <xf numFmtId="0" fontId="36" fillId="17" borderId="22" xfId="0" applyFont="1" applyFill="1" applyBorder="1" applyAlignment="1">
      <alignment horizontal="center" vertical="center" wrapText="1"/>
    </xf>
    <xf numFmtId="0" fontId="36" fillId="17" borderId="46" xfId="0" applyFont="1" applyFill="1" applyBorder="1" applyAlignment="1">
      <alignment horizontal="center" vertical="center" wrapText="1"/>
    </xf>
    <xf numFmtId="0" fontId="36" fillId="17" borderId="31" xfId="0" applyFont="1" applyFill="1" applyBorder="1" applyAlignment="1">
      <alignment horizontal="center" vertical="center" wrapText="1"/>
    </xf>
    <xf numFmtId="0" fontId="36" fillId="17" borderId="45" xfId="0" applyFont="1" applyFill="1" applyBorder="1" applyAlignment="1">
      <alignment horizontal="center" vertical="center" wrapText="1"/>
    </xf>
    <xf numFmtId="0" fontId="36" fillId="17" borderId="52" xfId="0" applyFont="1" applyFill="1" applyBorder="1" applyAlignment="1">
      <alignment horizontal="center" vertical="center" wrapText="1"/>
    </xf>
    <xf numFmtId="0" fontId="36" fillId="17" borderId="47" xfId="0" applyFont="1" applyFill="1" applyBorder="1" applyAlignment="1">
      <alignment horizontal="center" vertical="center" wrapText="1"/>
    </xf>
    <xf numFmtId="0" fontId="36" fillId="17" borderId="14" xfId="0" applyFont="1" applyFill="1" applyBorder="1" applyAlignment="1">
      <alignment horizontal="center" vertical="center" wrapText="1"/>
    </xf>
    <xf numFmtId="0" fontId="36" fillId="17" borderId="41" xfId="0" applyFont="1" applyFill="1" applyBorder="1" applyAlignment="1">
      <alignment horizontal="center" vertical="center" wrapText="1"/>
    </xf>
    <xf numFmtId="0" fontId="36" fillId="17" borderId="44" xfId="0" applyFont="1" applyFill="1" applyBorder="1" applyAlignment="1">
      <alignment horizontal="center" vertical="center" wrapText="1"/>
    </xf>
    <xf numFmtId="0" fontId="36" fillId="17" borderId="16" xfId="0" applyFont="1" applyFill="1" applyBorder="1" applyAlignment="1">
      <alignment horizontal="center" vertical="center" wrapText="1"/>
    </xf>
    <xf numFmtId="0" fontId="36" fillId="17" borderId="43" xfId="0" applyFont="1" applyFill="1" applyBorder="1" applyAlignment="1">
      <alignment horizontal="center" vertical="center" wrapText="1"/>
    </xf>
    <xf numFmtId="0" fontId="36" fillId="17" borderId="42" xfId="0" applyFont="1" applyFill="1" applyBorder="1" applyAlignment="1">
      <alignment horizontal="center" vertical="center" wrapText="1"/>
    </xf>
    <xf numFmtId="0" fontId="26" fillId="10" borderId="31" xfId="0" applyFont="1" applyFill="1" applyBorder="1" applyAlignment="1">
      <alignment horizontal="center"/>
    </xf>
    <xf numFmtId="0" fontId="26" fillId="10" borderId="34" xfId="0" applyFont="1" applyFill="1" applyBorder="1" applyAlignment="1">
      <alignment horizontal="center"/>
    </xf>
    <xf numFmtId="0" fontId="26" fillId="10" borderId="32" xfId="0" applyFont="1" applyFill="1" applyBorder="1" applyAlignment="1">
      <alignment horizontal="center" vertical="center"/>
    </xf>
    <xf numFmtId="0" fontId="26" fillId="10" borderId="20" xfId="0" applyFont="1" applyFill="1" applyBorder="1" applyAlignment="1">
      <alignment horizontal="center" vertical="center"/>
    </xf>
    <xf numFmtId="0" fontId="26" fillId="10" borderId="21" xfId="0" applyFont="1" applyFill="1" applyBorder="1" applyAlignment="1">
      <alignment horizontal="center" vertical="center"/>
    </xf>
    <xf numFmtId="0" fontId="19" fillId="10" borderId="35" xfId="0" applyFont="1" applyFill="1" applyBorder="1" applyAlignment="1">
      <alignment horizontal="center"/>
    </xf>
    <xf numFmtId="0" fontId="19" fillId="10" borderId="0" xfId="0" applyFont="1" applyFill="1" applyAlignment="1">
      <alignment horizontal="center"/>
    </xf>
    <xf numFmtId="0" fontId="36" fillId="17" borderId="38" xfId="0" applyFont="1" applyFill="1" applyBorder="1" applyAlignment="1">
      <alignment horizontal="center" vertical="center" wrapText="1"/>
    </xf>
    <xf numFmtId="0" fontId="36" fillId="17" borderId="40" xfId="0" applyFont="1" applyFill="1" applyBorder="1" applyAlignment="1">
      <alignment horizontal="center" vertical="center" wrapText="1"/>
    </xf>
    <xf numFmtId="0" fontId="36" fillId="17" borderId="51" xfId="0" applyFont="1" applyFill="1" applyBorder="1" applyAlignment="1">
      <alignment horizontal="center" vertical="center" wrapText="1"/>
    </xf>
    <xf numFmtId="0" fontId="36" fillId="17" borderId="15" xfId="0" applyFont="1" applyFill="1" applyBorder="1" applyAlignment="1">
      <alignment horizontal="center" vertical="center" wrapText="1"/>
    </xf>
    <xf numFmtId="0" fontId="36" fillId="19" borderId="31" xfId="0" applyFont="1" applyFill="1" applyBorder="1" applyAlignment="1">
      <alignment horizontal="center" vertical="center" wrapText="1"/>
    </xf>
    <xf numFmtId="0" fontId="36" fillId="19" borderId="45" xfId="0" applyFont="1" applyFill="1" applyBorder="1" applyAlignment="1">
      <alignment horizontal="center" vertical="center" wrapText="1"/>
    </xf>
    <xf numFmtId="0" fontId="36" fillId="15" borderId="31"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36" fillId="17" borderId="20" xfId="0" applyFont="1" applyFill="1" applyBorder="1" applyAlignment="1">
      <alignment horizontal="center" vertical="center" wrapText="1"/>
    </xf>
    <xf numFmtId="0" fontId="36" fillId="17" borderId="39" xfId="0" applyFont="1" applyFill="1" applyBorder="1" applyAlignment="1">
      <alignment horizontal="center" vertical="center" wrapText="1"/>
    </xf>
    <xf numFmtId="0" fontId="36" fillId="17" borderId="36" xfId="0" applyFont="1" applyFill="1" applyBorder="1" applyAlignment="1">
      <alignment horizontal="center" vertical="center" wrapText="1"/>
    </xf>
    <xf numFmtId="0" fontId="36" fillId="17" borderId="48" xfId="0" applyFont="1" applyFill="1" applyBorder="1" applyAlignment="1">
      <alignment horizontal="center" vertical="center" wrapText="1"/>
    </xf>
    <xf numFmtId="0" fontId="36" fillId="17" borderId="50" xfId="0" applyFont="1" applyFill="1" applyBorder="1" applyAlignment="1">
      <alignment horizontal="center" vertical="center" wrapText="1"/>
    </xf>
    <xf numFmtId="0" fontId="36" fillId="17" borderId="54" xfId="0" applyFont="1" applyFill="1" applyBorder="1" applyAlignment="1">
      <alignment horizontal="center" vertical="center" wrapText="1"/>
    </xf>
    <xf numFmtId="0" fontId="19" fillId="2" borderId="55" xfId="0" applyFont="1" applyFill="1" applyBorder="1" applyAlignment="1" applyProtection="1">
      <alignment horizontal="center" vertical="center" wrapText="1"/>
      <protection locked="0"/>
    </xf>
    <xf numFmtId="0" fontId="19" fillId="2" borderId="55" xfId="0" applyFont="1" applyFill="1" applyBorder="1" applyAlignment="1" applyProtection="1">
      <alignment horizontal="left" vertical="center" wrapText="1"/>
      <protection locked="0"/>
    </xf>
    <xf numFmtId="0" fontId="47" fillId="2" borderId="55" xfId="0" applyFont="1" applyFill="1" applyBorder="1" applyAlignment="1" applyProtection="1">
      <alignment horizontal="left" vertical="center" wrapText="1"/>
      <protection locked="0"/>
    </xf>
    <xf numFmtId="0" fontId="44" fillId="2" borderId="55" xfId="0" applyFont="1" applyFill="1" applyBorder="1" applyAlignment="1" applyProtection="1">
      <alignment horizontal="left" vertical="center" wrapText="1"/>
      <protection locked="0"/>
    </xf>
    <xf numFmtId="0" fontId="36" fillId="17" borderId="34" xfId="0" applyFont="1" applyFill="1" applyBorder="1" applyAlignment="1">
      <alignment horizontal="center" vertical="center" wrapText="1"/>
    </xf>
    <xf numFmtId="0" fontId="35" fillId="11" borderId="13" xfId="0" applyFont="1" applyFill="1" applyBorder="1" applyAlignment="1">
      <alignment horizontal="center" vertical="center" wrapText="1"/>
    </xf>
    <xf numFmtId="0" fontId="25" fillId="3" borderId="57" xfId="0" applyFont="1" applyFill="1" applyBorder="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25" fillId="3" borderId="56" xfId="0" applyFont="1" applyFill="1" applyBorder="1" applyAlignment="1" applyProtection="1">
      <alignment horizontal="center" vertical="center"/>
      <protection locked="0"/>
    </xf>
    <xf numFmtId="0" fontId="36" fillId="3" borderId="59" xfId="0" applyFont="1" applyFill="1" applyBorder="1" applyAlignment="1">
      <alignment horizontal="center" vertical="center" wrapText="1"/>
    </xf>
    <xf numFmtId="0" fontId="37" fillId="3" borderId="5" xfId="0" applyFont="1" applyFill="1" applyBorder="1" applyAlignment="1" applyProtection="1">
      <alignment horizontal="center" vertical="center" wrapText="1"/>
      <protection locked="0"/>
    </xf>
    <xf numFmtId="0" fontId="37" fillId="3" borderId="10" xfId="0" applyFont="1" applyFill="1" applyBorder="1" applyAlignment="1" applyProtection="1">
      <alignment horizontal="center" vertical="center" wrapText="1"/>
      <protection locked="0"/>
    </xf>
    <xf numFmtId="0" fontId="37" fillId="3" borderId="59" xfId="0" applyFont="1" applyFill="1" applyBorder="1" applyAlignment="1">
      <alignment horizontal="center" vertical="center"/>
    </xf>
    <xf numFmtId="0" fontId="5" fillId="2" borderId="62" xfId="0" applyFont="1" applyFill="1" applyBorder="1" applyAlignment="1">
      <alignment horizontal="center" vertical="center" wrapText="1"/>
    </xf>
    <xf numFmtId="0" fontId="38" fillId="3" borderId="59"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7" fillId="3" borderId="59" xfId="0" applyFont="1" applyFill="1" applyBorder="1" applyAlignment="1">
      <alignment horizontal="center" vertical="center" wrapText="1"/>
    </xf>
    <xf numFmtId="9" fontId="35" fillId="2" borderId="59" xfId="1" applyNumberFormat="1" applyFont="1" applyFill="1" applyBorder="1" applyAlignment="1">
      <alignment horizontal="center" vertical="center" wrapText="1"/>
    </xf>
    <xf numFmtId="41" fontId="35" fillId="2" borderId="59" xfId="1" applyFont="1" applyFill="1" applyBorder="1" applyAlignment="1">
      <alignment horizontal="center" vertical="center" wrapText="1"/>
    </xf>
    <xf numFmtId="9" fontId="35" fillId="2" borderId="59" xfId="0" applyNumberFormat="1" applyFont="1" applyFill="1" applyBorder="1" applyAlignment="1">
      <alignment horizontal="center" vertical="center" wrapText="1"/>
    </xf>
    <xf numFmtId="0" fontId="35" fillId="0" borderId="59" xfId="0" applyFont="1" applyBorder="1" applyAlignment="1">
      <alignment horizontal="center" vertical="center" wrapText="1"/>
    </xf>
    <xf numFmtId="0" fontId="35" fillId="2" borderId="59" xfId="1" applyNumberFormat="1" applyFont="1" applyFill="1" applyBorder="1" applyAlignment="1">
      <alignment horizontal="center" vertical="center" wrapText="1"/>
    </xf>
    <xf numFmtId="0" fontId="5" fillId="2" borderId="61" xfId="0" applyFont="1" applyFill="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5" fillId="2" borderId="63"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8" fillId="3" borderId="5" xfId="0" applyFont="1" applyFill="1" applyBorder="1" applyAlignment="1">
      <alignment horizontal="center" vertical="center" wrapText="1"/>
    </xf>
    <xf numFmtId="0" fontId="38" fillId="3" borderId="29" xfId="0" applyFont="1" applyFill="1" applyBorder="1" applyAlignment="1">
      <alignment horizontal="center" vertical="center" wrapText="1"/>
    </xf>
    <xf numFmtId="0" fontId="38" fillId="3" borderId="37"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5" fillId="0" borderId="62" xfId="0" applyFont="1" applyBorder="1" applyAlignment="1">
      <alignment horizontal="center" vertical="center"/>
    </xf>
    <xf numFmtId="0" fontId="37" fillId="3" borderId="59" xfId="0" applyFont="1" applyFill="1" applyBorder="1" applyAlignment="1" applyProtection="1">
      <alignment horizontal="center" vertical="center"/>
      <protection locked="0"/>
    </xf>
    <xf numFmtId="0" fontId="36" fillId="3" borderId="59" xfId="0" applyFont="1" applyFill="1" applyBorder="1" applyAlignment="1" applyProtection="1">
      <alignment horizontal="center" vertical="center" wrapText="1"/>
      <protection locked="0"/>
    </xf>
    <xf numFmtId="0" fontId="5" fillId="2" borderId="62" xfId="0" applyFont="1" applyFill="1" applyBorder="1" applyAlignment="1">
      <alignment vertical="center"/>
    </xf>
    <xf numFmtId="0" fontId="35" fillId="3" borderId="0"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9" fillId="10" borderId="69" xfId="0" applyFont="1" applyFill="1" applyBorder="1" applyAlignment="1">
      <alignment horizontal="center" vertical="center" wrapText="1"/>
    </xf>
    <xf numFmtId="0" fontId="19" fillId="10" borderId="70"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cellXfs>
  <cellStyles count="5">
    <cellStyle name="Hipervínculo" xfId="3" builtinId="8"/>
    <cellStyle name="Hyperlink" xfId="4" xr:uid="{00000000-000B-0000-0000-000008000000}"/>
    <cellStyle name="Millares [0]" xfId="1" builtinId="6"/>
    <cellStyle name="Normal" xfId="0" builtinId="0"/>
    <cellStyle name="Porcentaje" xfId="2" builtinId="5"/>
  </cellStyles>
  <dxfs count="174">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29</xdr:col>
      <xdr:colOff>493809</xdr:colOff>
      <xdr:row>16</xdr:row>
      <xdr:rowOff>122996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2000" y="0"/>
          <a:ext cx="11923809" cy="6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762001</xdr:colOff>
      <xdr:row>0</xdr:row>
      <xdr:rowOff>713540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2" y="1"/>
          <a:ext cx="762000" cy="713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xdr:colOff>
      <xdr:row>0</xdr:row>
      <xdr:rowOff>33026</xdr:rowOff>
    </xdr:from>
    <xdr:to>
      <xdr:col>0</xdr:col>
      <xdr:colOff>1031875</xdr:colOff>
      <xdr:row>1</xdr:row>
      <xdr:rowOff>471407</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 y="33026"/>
          <a:ext cx="1017588" cy="946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2</xdr:col>
      <xdr:colOff>170497</xdr:colOff>
      <xdr:row>1</xdr:row>
      <xdr:rowOff>15870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6" y="1"/>
          <a:ext cx="619124" cy="57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642937</xdr:colOff>
      <xdr:row>0</xdr:row>
      <xdr:rowOff>602049</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
          <a:ext cx="642937" cy="602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613833</xdr:colOff>
      <xdr:row>2</xdr:row>
      <xdr:rowOff>148971</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417" y="0"/>
          <a:ext cx="613833" cy="57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648459</xdr:colOff>
      <xdr:row>0</xdr:row>
      <xdr:rowOff>607219</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4" y="1"/>
          <a:ext cx="648458" cy="607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642937</xdr:colOff>
      <xdr:row>1</xdr:row>
      <xdr:rowOff>18643</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
          <a:ext cx="642937" cy="602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cia\AppData\Local\Microsoft\Windows\INetCache\Content.Outlook\RDENI8AY\Anexo%203%20Racionalizaci&#243;n%20de%20Tr&#225;mit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Escritorio\PAAC\Matriz_Riesgos_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RIESGOS"/>
      <sheetName val="Seguimiento PAAC"/>
      <sheetName val="Consolidado"/>
      <sheetName val="MAPA DE RIESGOS"/>
      <sheetName val="TIPO DE RIESGOS2"/>
      <sheetName val="TIPO DE AMENAZAS"/>
      <sheetName val="TABLA DE VULNERABILIDADES"/>
      <sheetName val="CRITERIOS PROBABILIDAD"/>
      <sheetName val="CRITERIOS PARA EL IMPACTO"/>
      <sheetName val="EVALUACIÓN DEL CONTROL"/>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a.gov.co/apc-aa-files/39373235356530353036626665383236/informepqrsd2015.pdf" TargetMode="External"/><Relationship Id="rId2" Type="http://schemas.openxmlformats.org/officeDocument/2006/relationships/hyperlink" Target="http://www.cra.gov.co/es/novedades/noticias/23339-informaci" TargetMode="External"/><Relationship Id="rId1" Type="http://schemas.openxmlformats.org/officeDocument/2006/relationships/hyperlink" Target="http://www.cra.gov.co/es/novedades/noticias/23339-informac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ra.gov.co/seccion/2021-plan-anticorrupcion-y-de-atencion.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file:///C:\Forms\AllItems.aspx%3fviewid=1d384d77-79ff-4af8-a3a4-72453c1423d0&amp;id=\sites\svrnas\Documentos%20compartidos\Calidad\PLANES%20CRA%202021\PAAC%202021\SOPORTES%20PAAC\OAP%20Y%20TICS\Comunicaciones\PIEZAS%20DE%20CONVOCATORIA%20EVENTOS%20DI%25C3%2581LOGO\MAYO"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workbookViewId="0">
      <selection activeCell="A32" sqref="A32:A37"/>
    </sheetView>
  </sheetViews>
  <sheetFormatPr baseColWidth="10" defaultColWidth="11.42578125" defaultRowHeight="15" x14ac:dyDescent="0.25"/>
  <cols>
    <col min="1" max="1" width="47.7109375" customWidth="1"/>
    <col min="2" max="3" width="57" customWidth="1"/>
    <col min="4" max="5" width="91" customWidth="1"/>
    <col min="6" max="7" width="31.140625" customWidth="1"/>
    <col min="8" max="8" width="24.85546875" customWidth="1"/>
  </cols>
  <sheetData>
    <row r="1" spans="1:8" ht="15.75" thickBot="1" x14ac:dyDescent="0.3"/>
    <row r="2" spans="1:8" ht="24" thickBot="1" x14ac:dyDescent="0.4">
      <c r="A2" s="309" t="s">
        <v>0</v>
      </c>
      <c r="B2" s="310"/>
      <c r="C2" s="310"/>
      <c r="D2" s="310"/>
      <c r="E2" s="310"/>
      <c r="F2" s="310"/>
      <c r="G2" s="310"/>
      <c r="H2" s="311"/>
    </row>
    <row r="3" spans="1:8" x14ac:dyDescent="0.25">
      <c r="A3" s="13" t="s">
        <v>1</v>
      </c>
      <c r="B3" s="312" t="s">
        <v>2</v>
      </c>
      <c r="C3" s="312"/>
      <c r="D3" s="312"/>
      <c r="E3" s="280"/>
      <c r="H3" s="21"/>
    </row>
    <row r="4" spans="1:8" x14ac:dyDescent="0.25">
      <c r="A4" s="13" t="s">
        <v>3</v>
      </c>
      <c r="B4" s="29">
        <v>2016</v>
      </c>
      <c r="C4" s="22"/>
      <c r="H4" s="21"/>
    </row>
    <row r="5" spans="1:8" x14ac:dyDescent="0.25">
      <c r="A5" s="13" t="s">
        <v>4</v>
      </c>
      <c r="B5" s="29" t="s">
        <v>5</v>
      </c>
      <c r="C5" s="22"/>
      <c r="H5" s="21"/>
    </row>
    <row r="6" spans="1:8" x14ac:dyDescent="0.25">
      <c r="A6" s="23" t="s">
        <v>6</v>
      </c>
      <c r="B6" s="11" t="s">
        <v>7</v>
      </c>
      <c r="C6" s="11"/>
      <c r="D6" s="11" t="s">
        <v>8</v>
      </c>
      <c r="E6" s="11"/>
      <c r="F6" s="11" t="s">
        <v>9</v>
      </c>
      <c r="G6" s="30"/>
      <c r="H6" s="24" t="s">
        <v>10</v>
      </c>
    </row>
    <row r="7" spans="1:8" ht="49.5" customHeight="1" x14ac:dyDescent="0.25">
      <c r="A7" s="304" t="s">
        <v>11</v>
      </c>
      <c r="B7" s="14" t="s">
        <v>12</v>
      </c>
      <c r="C7" s="313">
        <v>7</v>
      </c>
      <c r="D7" s="14" t="s">
        <v>13</v>
      </c>
      <c r="E7" s="313">
        <v>7</v>
      </c>
      <c r="F7" s="12">
        <v>1</v>
      </c>
      <c r="G7" s="316">
        <f>+E7/C7</f>
        <v>1</v>
      </c>
      <c r="H7" s="25"/>
    </row>
    <row r="8" spans="1:8" ht="49.5" customHeight="1" x14ac:dyDescent="0.25">
      <c r="A8" s="304"/>
      <c r="B8" s="14" t="s">
        <v>14</v>
      </c>
      <c r="C8" s="314"/>
      <c r="D8" s="14" t="s">
        <v>13</v>
      </c>
      <c r="E8" s="314"/>
      <c r="F8" s="12">
        <v>1</v>
      </c>
      <c r="G8" s="317"/>
      <c r="H8" s="25"/>
    </row>
    <row r="9" spans="1:8" ht="49.5" customHeight="1" x14ac:dyDescent="0.25">
      <c r="A9" s="304"/>
      <c r="B9" s="14" t="s">
        <v>15</v>
      </c>
      <c r="C9" s="314"/>
      <c r="D9" s="17" t="s">
        <v>16</v>
      </c>
      <c r="E9" s="314"/>
      <c r="F9" s="12">
        <v>1</v>
      </c>
      <c r="G9" s="317"/>
      <c r="H9" s="25"/>
    </row>
    <row r="10" spans="1:8" ht="49.5" customHeight="1" x14ac:dyDescent="0.25">
      <c r="A10" s="304"/>
      <c r="B10" s="14" t="s">
        <v>17</v>
      </c>
      <c r="C10" s="314"/>
      <c r="D10" s="14" t="s">
        <v>18</v>
      </c>
      <c r="E10" s="314"/>
      <c r="F10" s="12">
        <v>1</v>
      </c>
      <c r="G10" s="317"/>
      <c r="H10" s="25"/>
    </row>
    <row r="11" spans="1:8" ht="49.5" customHeight="1" x14ac:dyDescent="0.25">
      <c r="A11" s="304"/>
      <c r="B11" s="14" t="s">
        <v>19</v>
      </c>
      <c r="C11" s="314"/>
      <c r="D11" s="14" t="s">
        <v>20</v>
      </c>
      <c r="E11" s="314"/>
      <c r="F11" s="12">
        <v>1</v>
      </c>
      <c r="G11" s="317"/>
      <c r="H11" s="25"/>
    </row>
    <row r="12" spans="1:8" ht="49.5" customHeight="1" x14ac:dyDescent="0.25">
      <c r="A12" s="304"/>
      <c r="B12" s="14" t="s">
        <v>21</v>
      </c>
      <c r="C12" s="314"/>
      <c r="D12" s="14" t="s">
        <v>22</v>
      </c>
      <c r="E12" s="314"/>
      <c r="F12" s="12">
        <v>1</v>
      </c>
      <c r="G12" s="317"/>
      <c r="H12" s="25"/>
    </row>
    <row r="13" spans="1:8" ht="49.5" customHeight="1" thickBot="1" x14ac:dyDescent="0.3">
      <c r="A13" s="305"/>
      <c r="B13" s="14" t="s">
        <v>23</v>
      </c>
      <c r="C13" s="315"/>
      <c r="D13" s="14" t="s">
        <v>24</v>
      </c>
      <c r="E13" s="315"/>
      <c r="F13" s="12">
        <v>1</v>
      </c>
      <c r="G13" s="318"/>
      <c r="H13" s="25"/>
    </row>
    <row r="14" spans="1:8" ht="30" x14ac:dyDescent="0.25">
      <c r="A14" s="319" t="s">
        <v>25</v>
      </c>
      <c r="B14" s="14" t="s">
        <v>26</v>
      </c>
      <c r="C14" s="313">
        <v>2</v>
      </c>
      <c r="D14" s="14" t="s">
        <v>27</v>
      </c>
      <c r="E14" s="313">
        <v>2</v>
      </c>
      <c r="F14" s="15">
        <v>1</v>
      </c>
      <c r="G14" s="302">
        <f>+E14/C14</f>
        <v>1</v>
      </c>
      <c r="H14" s="25"/>
    </row>
    <row r="15" spans="1:8" ht="30.75" thickBot="1" x14ac:dyDescent="0.3">
      <c r="A15" s="305"/>
      <c r="B15" s="14" t="s">
        <v>28</v>
      </c>
      <c r="C15" s="315"/>
      <c r="D15" s="14" t="s">
        <v>27</v>
      </c>
      <c r="E15" s="315"/>
      <c r="F15" s="15">
        <v>1</v>
      </c>
      <c r="G15" s="303"/>
      <c r="H15" s="25"/>
    </row>
    <row r="16" spans="1:8" ht="60" x14ac:dyDescent="0.25">
      <c r="A16" s="306" t="s">
        <v>29</v>
      </c>
      <c r="B16" s="14" t="s">
        <v>30</v>
      </c>
      <c r="C16" s="14"/>
      <c r="D16" s="14" t="s">
        <v>31</v>
      </c>
      <c r="E16" s="14"/>
      <c r="F16" s="13"/>
      <c r="G16" s="32"/>
      <c r="H16" s="25"/>
    </row>
    <row r="17" spans="1:8" ht="75" x14ac:dyDescent="0.25">
      <c r="A17" s="307"/>
      <c r="B17" s="14" t="s">
        <v>32</v>
      </c>
      <c r="C17" s="14"/>
      <c r="D17" s="14" t="s">
        <v>33</v>
      </c>
      <c r="E17" s="14"/>
      <c r="F17" s="13"/>
      <c r="G17" s="32"/>
      <c r="H17" s="25"/>
    </row>
    <row r="18" spans="1:8" ht="135" x14ac:dyDescent="0.25">
      <c r="A18" s="307"/>
      <c r="B18" s="14" t="s">
        <v>34</v>
      </c>
      <c r="C18" s="14"/>
      <c r="D18" s="14" t="s">
        <v>35</v>
      </c>
      <c r="E18" s="14"/>
      <c r="F18" s="13"/>
      <c r="G18" s="32"/>
      <c r="H18" s="25"/>
    </row>
    <row r="19" spans="1:8" ht="60" x14ac:dyDescent="0.25">
      <c r="A19" s="307"/>
      <c r="B19" s="14" t="s">
        <v>36</v>
      </c>
      <c r="C19" s="14"/>
      <c r="D19" s="14" t="s">
        <v>37</v>
      </c>
      <c r="E19" s="14"/>
      <c r="F19" s="13"/>
      <c r="G19" s="32"/>
      <c r="H19" s="25"/>
    </row>
    <row r="20" spans="1:8" x14ac:dyDescent="0.25">
      <c r="A20" s="307"/>
      <c r="B20" s="14" t="s">
        <v>38</v>
      </c>
      <c r="C20" s="14"/>
      <c r="D20" s="14" t="s">
        <v>39</v>
      </c>
      <c r="E20" s="14"/>
      <c r="F20" s="13"/>
      <c r="G20" s="32"/>
      <c r="H20" s="25"/>
    </row>
    <row r="21" spans="1:8" ht="31.5" x14ac:dyDescent="0.25">
      <c r="A21" s="307"/>
      <c r="B21" s="14" t="s">
        <v>40</v>
      </c>
      <c r="C21" s="14"/>
      <c r="D21" s="14" t="s">
        <v>41</v>
      </c>
      <c r="E21" s="14"/>
      <c r="F21" s="13"/>
      <c r="G21" s="32"/>
      <c r="H21" s="25"/>
    </row>
    <row r="22" spans="1:8" ht="30.75" thickBot="1" x14ac:dyDescent="0.3">
      <c r="A22" s="308"/>
      <c r="B22" s="14" t="s">
        <v>42</v>
      </c>
      <c r="C22" s="14"/>
      <c r="D22" s="34" t="s">
        <v>43</v>
      </c>
      <c r="E22" s="18"/>
      <c r="F22" s="13"/>
      <c r="G22" s="32"/>
      <c r="H22" s="25"/>
    </row>
    <row r="23" spans="1:8" ht="45" x14ac:dyDescent="0.25">
      <c r="A23" s="306" t="s">
        <v>44</v>
      </c>
      <c r="B23" s="14" t="s">
        <v>45</v>
      </c>
      <c r="C23" s="14"/>
      <c r="D23" s="19" t="s">
        <v>46</v>
      </c>
      <c r="E23" s="19"/>
      <c r="F23" s="12">
        <v>1</v>
      </c>
      <c r="G23" s="31"/>
      <c r="H23" s="25"/>
    </row>
    <row r="24" spans="1:8" ht="45" x14ac:dyDescent="0.25">
      <c r="A24" s="307"/>
      <c r="B24" s="14" t="s">
        <v>47</v>
      </c>
      <c r="C24" s="14"/>
      <c r="D24" s="14" t="s">
        <v>48</v>
      </c>
      <c r="E24" s="14"/>
      <c r="F24" s="13"/>
      <c r="G24" s="32"/>
      <c r="H24" s="25"/>
    </row>
    <row r="25" spans="1:8" ht="225" x14ac:dyDescent="0.25">
      <c r="A25" s="307"/>
      <c r="B25" s="14" t="s">
        <v>49</v>
      </c>
      <c r="C25" s="14"/>
      <c r="D25" s="14" t="s">
        <v>50</v>
      </c>
      <c r="E25" s="14"/>
      <c r="F25" s="13"/>
      <c r="G25" s="32"/>
      <c r="H25" s="25"/>
    </row>
    <row r="26" spans="1:8" ht="30" x14ac:dyDescent="0.25">
      <c r="A26" s="307"/>
      <c r="B26" s="14" t="s">
        <v>51</v>
      </c>
      <c r="C26" s="14"/>
      <c r="D26" s="19" t="s">
        <v>52</v>
      </c>
      <c r="E26" s="19"/>
      <c r="F26" s="13"/>
      <c r="G26" s="32"/>
      <c r="H26" s="25"/>
    </row>
    <row r="27" spans="1:8" ht="75" x14ac:dyDescent="0.25">
      <c r="A27" s="307"/>
      <c r="B27" s="14" t="s">
        <v>53</v>
      </c>
      <c r="C27" s="14"/>
      <c r="D27" s="14" t="s">
        <v>54</v>
      </c>
      <c r="E27" s="14"/>
      <c r="F27" s="13"/>
      <c r="G27" s="32"/>
      <c r="H27" s="25"/>
    </row>
    <row r="28" spans="1:8" ht="120" x14ac:dyDescent="0.25">
      <c r="A28" s="307"/>
      <c r="B28" s="14" t="s">
        <v>55</v>
      </c>
      <c r="C28" s="14"/>
      <c r="D28" s="14" t="s">
        <v>56</v>
      </c>
      <c r="E28" s="14"/>
      <c r="F28" s="13"/>
      <c r="G28" s="32"/>
      <c r="H28" s="25"/>
    </row>
    <row r="29" spans="1:8" ht="30" x14ac:dyDescent="0.25">
      <c r="A29" s="307"/>
      <c r="B29" s="14" t="s">
        <v>57</v>
      </c>
      <c r="C29" s="14"/>
      <c r="D29" s="14" t="s">
        <v>58</v>
      </c>
      <c r="E29" s="14"/>
      <c r="F29" s="13"/>
      <c r="G29" s="32"/>
      <c r="H29" s="25"/>
    </row>
    <row r="30" spans="1:8" ht="75" x14ac:dyDescent="0.25">
      <c r="A30" s="307"/>
      <c r="B30" s="14" t="s">
        <v>59</v>
      </c>
      <c r="C30" s="14"/>
      <c r="D30" s="14" t="s">
        <v>33</v>
      </c>
      <c r="E30" s="14"/>
      <c r="F30" s="13"/>
      <c r="G30" s="32"/>
      <c r="H30" s="25"/>
    </row>
    <row r="31" spans="1:8" ht="45.75" thickBot="1" x14ac:dyDescent="0.3">
      <c r="A31" s="308"/>
      <c r="B31" s="14" t="s">
        <v>60</v>
      </c>
      <c r="C31" s="14"/>
      <c r="D31" s="16" t="s">
        <v>61</v>
      </c>
      <c r="E31" s="16"/>
      <c r="F31" s="13"/>
      <c r="G31" s="32"/>
      <c r="H31" s="25"/>
    </row>
    <row r="32" spans="1:8" ht="120" x14ac:dyDescent="0.25">
      <c r="A32" s="319" t="s">
        <v>62</v>
      </c>
      <c r="B32" s="14" t="s">
        <v>63</v>
      </c>
      <c r="C32" s="14">
        <v>6</v>
      </c>
      <c r="D32" s="14" t="s">
        <v>64</v>
      </c>
      <c r="E32" s="14"/>
      <c r="F32" s="13"/>
      <c r="G32" s="32"/>
      <c r="H32" s="25"/>
    </row>
    <row r="33" spans="1:8" ht="30" x14ac:dyDescent="0.25">
      <c r="A33" s="304"/>
      <c r="B33" s="14" t="s">
        <v>65</v>
      </c>
      <c r="C33" s="14"/>
      <c r="D33" s="20" t="s">
        <v>66</v>
      </c>
      <c r="E33" s="20"/>
      <c r="F33" s="12">
        <v>1</v>
      </c>
      <c r="G33" s="31"/>
      <c r="H33" s="25"/>
    </row>
    <row r="34" spans="1:8" ht="90" x14ac:dyDescent="0.25">
      <c r="A34" s="304"/>
      <c r="B34" s="14" t="s">
        <v>67</v>
      </c>
      <c r="C34" s="14"/>
      <c r="D34" s="14" t="s">
        <v>68</v>
      </c>
      <c r="E34" s="14"/>
      <c r="F34" s="13"/>
      <c r="G34" s="32"/>
      <c r="H34" s="25"/>
    </row>
    <row r="35" spans="1:8" ht="30.75" customHeight="1" x14ac:dyDescent="0.25">
      <c r="A35" s="304"/>
      <c r="B35" s="14" t="s">
        <v>69</v>
      </c>
      <c r="C35" s="14"/>
      <c r="D35" s="20" t="s">
        <v>70</v>
      </c>
      <c r="E35" s="20"/>
      <c r="F35" s="12">
        <v>1</v>
      </c>
      <c r="G35" s="31"/>
      <c r="H35" s="25"/>
    </row>
    <row r="36" spans="1:8" ht="45" x14ac:dyDescent="0.25">
      <c r="A36" s="304"/>
      <c r="B36" s="14" t="s">
        <v>71</v>
      </c>
      <c r="C36" s="14"/>
      <c r="D36" s="14" t="s">
        <v>72</v>
      </c>
      <c r="E36" s="14"/>
      <c r="F36" s="13"/>
      <c r="G36" s="32"/>
      <c r="H36" s="25"/>
    </row>
    <row r="37" spans="1:8" ht="135.75" thickBot="1" x14ac:dyDescent="0.3">
      <c r="A37" s="305"/>
      <c r="B37" s="26" t="s">
        <v>73</v>
      </c>
      <c r="C37" s="26"/>
      <c r="D37" s="26" t="s">
        <v>58</v>
      </c>
      <c r="E37" s="26"/>
      <c r="F37" s="27"/>
      <c r="G37" s="33"/>
      <c r="H37" s="28"/>
    </row>
  </sheetData>
  <mergeCells count="13">
    <mergeCell ref="A23:A31"/>
    <mergeCell ref="A32:A37"/>
    <mergeCell ref="A14:A15"/>
    <mergeCell ref="C14:C15"/>
    <mergeCell ref="E14:E15"/>
    <mergeCell ref="G14:G15"/>
    <mergeCell ref="A7:A13"/>
    <mergeCell ref="A16:A22"/>
    <mergeCell ref="A2:H2"/>
    <mergeCell ref="B3:D3"/>
    <mergeCell ref="C7:C13"/>
    <mergeCell ref="E7:E13"/>
    <mergeCell ref="G7:G13"/>
  </mergeCells>
  <hyperlinks>
    <hyperlink ref="D33" r:id="rId1" display="http://www.cra.gov.co/es/novedades/noticias/23339-informaci" xr:uid="{00000000-0004-0000-0000-000000000000}"/>
    <hyperlink ref="D35" r:id="rId2" display="http://www.cra.gov.co/es/novedades/noticias/23339-informaci" xr:uid="{00000000-0004-0000-0000-000001000000}"/>
    <hyperlink ref="D22" r:id="rId3" display="http://cra.gov.co/apc-aa-files/39373235356530353036626665383236/informepqrsd2015.pdf"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topLeftCell="A79" workbookViewId="0">
      <selection activeCell="B81" sqref="B81:H83"/>
    </sheetView>
  </sheetViews>
  <sheetFormatPr baseColWidth="10" defaultColWidth="11.42578125" defaultRowHeight="15" x14ac:dyDescent="0.25"/>
  <cols>
    <col min="1" max="1" width="11.42578125" style="47"/>
    <col min="2" max="2" width="42.140625" customWidth="1"/>
    <col min="3" max="3" width="22.140625" customWidth="1"/>
    <col min="4" max="4" width="76.140625" customWidth="1"/>
    <col min="5" max="5" width="47.28515625" customWidth="1"/>
    <col min="6" max="6" width="43.7109375" customWidth="1"/>
    <col min="7" max="7" width="40.140625" customWidth="1"/>
    <col min="8" max="11" width="15.85546875" customWidth="1"/>
    <col min="12" max="12" width="58.85546875" customWidth="1"/>
    <col min="13" max="13" width="81.28515625" customWidth="1"/>
    <col min="14" max="14" width="66.7109375" customWidth="1"/>
    <col min="15" max="15" width="40.85546875" customWidth="1"/>
    <col min="16" max="16" width="37.85546875" customWidth="1"/>
    <col min="17" max="17" width="80.85546875" customWidth="1"/>
    <col min="18" max="18" width="38.140625" customWidth="1"/>
    <col min="19" max="19" width="24" customWidth="1"/>
    <col min="23" max="23" width="51.7109375" bestFit="1" customWidth="1"/>
    <col min="25" max="25" width="23.85546875" bestFit="1" customWidth="1"/>
  </cols>
  <sheetData>
    <row r="1" spans="2:17" x14ac:dyDescent="0.25">
      <c r="B1" s="41"/>
      <c r="C1" s="47"/>
      <c r="D1" s="47"/>
      <c r="E1" s="47"/>
      <c r="F1" s="47"/>
      <c r="G1" s="47"/>
      <c r="H1" s="47"/>
      <c r="I1" s="47"/>
      <c r="J1" s="47"/>
      <c r="K1" s="47"/>
      <c r="L1" s="47"/>
      <c r="M1" s="47"/>
      <c r="N1" s="47"/>
      <c r="O1" s="47"/>
      <c r="P1" s="47"/>
      <c r="Q1" s="47"/>
    </row>
    <row r="2" spans="2:17" ht="18.75" x14ac:dyDescent="0.25">
      <c r="B2" s="322" t="s">
        <v>11</v>
      </c>
      <c r="C2" s="322"/>
      <c r="D2" s="322"/>
      <c r="E2" s="322"/>
      <c r="F2" s="322"/>
      <c r="G2" s="322"/>
      <c r="H2" s="60"/>
      <c r="I2" s="60"/>
      <c r="J2" s="60"/>
      <c r="K2" s="60"/>
      <c r="L2" s="109"/>
      <c r="M2" s="109"/>
      <c r="N2" s="109"/>
      <c r="O2" s="47"/>
      <c r="P2" s="47"/>
      <c r="Q2" s="47"/>
    </row>
    <row r="3" spans="2:17" ht="15.75" x14ac:dyDescent="0.25">
      <c r="B3" s="78" t="s">
        <v>74</v>
      </c>
      <c r="C3" s="13"/>
      <c r="D3" s="78" t="s">
        <v>75</v>
      </c>
      <c r="E3" s="5" t="s">
        <v>76</v>
      </c>
      <c r="F3" s="78" t="s">
        <v>77</v>
      </c>
      <c r="G3" s="78" t="s">
        <v>78</v>
      </c>
      <c r="H3" s="60"/>
      <c r="I3" s="60"/>
      <c r="J3" s="60"/>
      <c r="K3" s="60"/>
      <c r="L3" s="5" t="s">
        <v>79</v>
      </c>
      <c r="M3" s="5" t="s">
        <v>80</v>
      </c>
      <c r="N3" s="5" t="s">
        <v>81</v>
      </c>
      <c r="O3" s="47"/>
      <c r="P3" s="47"/>
      <c r="Q3" s="47"/>
    </row>
    <row r="4" spans="2:17" ht="56.25" x14ac:dyDescent="0.25">
      <c r="B4" s="283" t="s">
        <v>82</v>
      </c>
      <c r="C4" s="79" t="s">
        <v>83</v>
      </c>
      <c r="D4" s="16" t="s">
        <v>12</v>
      </c>
      <c r="E4" s="80" t="s">
        <v>84</v>
      </c>
      <c r="F4" s="80" t="s">
        <v>85</v>
      </c>
      <c r="G4" s="81">
        <v>42766</v>
      </c>
      <c r="H4" s="60"/>
      <c r="I4" s="60"/>
      <c r="J4" s="60"/>
      <c r="K4" s="60"/>
      <c r="L4" s="5"/>
      <c r="M4" s="5"/>
      <c r="N4" s="5"/>
      <c r="O4" s="47"/>
      <c r="P4" s="47"/>
      <c r="Q4" s="47"/>
    </row>
    <row r="5" spans="2:17" ht="30" x14ac:dyDescent="0.25">
      <c r="B5" s="327" t="s">
        <v>86</v>
      </c>
      <c r="C5" s="79" t="s">
        <v>87</v>
      </c>
      <c r="D5" s="16" t="s">
        <v>14</v>
      </c>
      <c r="E5" s="68" t="s">
        <v>88</v>
      </c>
      <c r="F5" s="80" t="s">
        <v>85</v>
      </c>
      <c r="G5" s="81">
        <v>42766</v>
      </c>
      <c r="H5" s="60"/>
      <c r="I5" s="60"/>
      <c r="J5" s="60"/>
      <c r="K5" s="60"/>
      <c r="L5" s="35"/>
      <c r="M5" s="59"/>
      <c r="N5" s="59"/>
      <c r="O5" s="47"/>
      <c r="P5" s="47"/>
      <c r="Q5" s="47"/>
    </row>
    <row r="6" spans="2:17" ht="30" x14ac:dyDescent="0.25">
      <c r="B6" s="327"/>
      <c r="C6" s="79" t="s">
        <v>89</v>
      </c>
      <c r="D6" s="16" t="s">
        <v>90</v>
      </c>
      <c r="E6" s="68" t="s">
        <v>91</v>
      </c>
      <c r="F6" s="80" t="s">
        <v>92</v>
      </c>
      <c r="G6" s="81">
        <v>42747</v>
      </c>
      <c r="H6" s="60"/>
      <c r="I6" s="60"/>
      <c r="J6" s="60"/>
      <c r="K6" s="60"/>
      <c r="L6" s="35"/>
      <c r="M6" s="59"/>
      <c r="N6" s="59"/>
      <c r="O6" s="47"/>
      <c r="P6" s="47"/>
      <c r="Q6" s="47"/>
    </row>
    <row r="7" spans="2:17" x14ac:dyDescent="0.25">
      <c r="B7" s="327"/>
      <c r="C7" s="79" t="s">
        <v>93</v>
      </c>
      <c r="D7" s="16" t="s">
        <v>15</v>
      </c>
      <c r="E7" s="80" t="s">
        <v>94</v>
      </c>
      <c r="F7" s="80" t="s">
        <v>85</v>
      </c>
      <c r="G7" s="81">
        <v>42766</v>
      </c>
      <c r="H7" s="60"/>
      <c r="I7" s="60"/>
      <c r="J7" s="60"/>
      <c r="K7" s="60"/>
      <c r="L7" s="35"/>
      <c r="M7" s="59"/>
      <c r="N7" s="59"/>
      <c r="O7" s="47"/>
      <c r="P7" s="47"/>
      <c r="Q7" s="47"/>
    </row>
    <row r="8" spans="2:17" x14ac:dyDescent="0.25">
      <c r="B8" s="327"/>
      <c r="C8" s="79" t="s">
        <v>95</v>
      </c>
      <c r="D8" s="16" t="s">
        <v>96</v>
      </c>
      <c r="E8" s="80" t="s">
        <v>94</v>
      </c>
      <c r="F8" s="80" t="s">
        <v>85</v>
      </c>
      <c r="G8" s="81">
        <v>42766</v>
      </c>
      <c r="H8" s="60"/>
      <c r="I8" s="60"/>
      <c r="J8" s="60"/>
      <c r="K8" s="60"/>
      <c r="L8" s="35"/>
      <c r="M8" s="59"/>
      <c r="N8" s="59"/>
      <c r="O8" s="47"/>
      <c r="P8" s="47"/>
      <c r="Q8" s="47"/>
    </row>
    <row r="9" spans="2:17" ht="30" x14ac:dyDescent="0.25">
      <c r="B9" s="327" t="s">
        <v>97</v>
      </c>
      <c r="C9" s="79" t="s">
        <v>98</v>
      </c>
      <c r="D9" s="16" t="s">
        <v>99</v>
      </c>
      <c r="E9" s="68" t="s">
        <v>100</v>
      </c>
      <c r="F9" s="80" t="s">
        <v>85</v>
      </c>
      <c r="G9" s="82">
        <v>42766</v>
      </c>
      <c r="H9" s="61"/>
      <c r="I9" s="61"/>
      <c r="J9" s="61"/>
      <c r="K9" s="61"/>
      <c r="L9" s="35"/>
      <c r="M9" s="59"/>
      <c r="N9" s="59"/>
      <c r="O9" s="47"/>
      <c r="P9" s="47"/>
      <c r="Q9" s="47"/>
    </row>
    <row r="10" spans="2:17" ht="30" x14ac:dyDescent="0.25">
      <c r="B10" s="327"/>
      <c r="C10" s="79" t="s">
        <v>101</v>
      </c>
      <c r="D10" s="16" t="s">
        <v>102</v>
      </c>
      <c r="E10" s="68" t="s">
        <v>103</v>
      </c>
      <c r="F10" s="80" t="s">
        <v>85</v>
      </c>
      <c r="G10" s="81">
        <v>42766</v>
      </c>
      <c r="H10" s="61"/>
      <c r="I10" s="61"/>
      <c r="J10" s="61"/>
      <c r="K10" s="61"/>
      <c r="L10" s="35"/>
      <c r="M10" s="59"/>
      <c r="N10" s="59"/>
      <c r="O10" s="47"/>
      <c r="P10" s="47"/>
      <c r="Q10" s="47"/>
    </row>
    <row r="11" spans="2:17" ht="60" x14ac:dyDescent="0.25">
      <c r="B11" s="327" t="s">
        <v>104</v>
      </c>
      <c r="C11" s="79" t="s">
        <v>105</v>
      </c>
      <c r="D11" s="16" t="s">
        <v>106</v>
      </c>
      <c r="E11" s="68" t="s">
        <v>107</v>
      </c>
      <c r="F11" s="80" t="s">
        <v>85</v>
      </c>
      <c r="G11" s="83" t="s">
        <v>108</v>
      </c>
      <c r="H11" s="62"/>
      <c r="I11" s="62"/>
      <c r="J11" s="62"/>
      <c r="K11" s="62"/>
      <c r="L11" s="14"/>
      <c r="M11" s="14"/>
      <c r="N11" s="14"/>
      <c r="O11" s="47"/>
      <c r="P11" s="47"/>
      <c r="Q11" s="47"/>
    </row>
    <row r="12" spans="2:17" ht="30" x14ac:dyDescent="0.25">
      <c r="B12" s="327"/>
      <c r="C12" s="79" t="s">
        <v>109</v>
      </c>
      <c r="D12" s="16" t="s">
        <v>110</v>
      </c>
      <c r="E12" s="68" t="s">
        <v>111</v>
      </c>
      <c r="F12" s="80" t="s">
        <v>112</v>
      </c>
      <c r="G12" s="83" t="s">
        <v>113</v>
      </c>
      <c r="H12" s="62"/>
      <c r="I12" s="62"/>
      <c r="J12" s="62"/>
      <c r="K12" s="62"/>
      <c r="L12" s="14"/>
      <c r="M12" s="14"/>
      <c r="N12" s="14"/>
      <c r="O12" s="47"/>
      <c r="P12" s="47"/>
      <c r="Q12" s="47"/>
    </row>
    <row r="13" spans="2:17" ht="60" x14ac:dyDescent="0.25">
      <c r="B13" s="283" t="s">
        <v>114</v>
      </c>
      <c r="C13" s="79" t="s">
        <v>115</v>
      </c>
      <c r="D13" s="16" t="s">
        <v>116</v>
      </c>
      <c r="E13" s="80" t="s">
        <v>117</v>
      </c>
      <c r="F13" s="80" t="s">
        <v>118</v>
      </c>
      <c r="G13" s="83" t="s">
        <v>108</v>
      </c>
      <c r="H13" s="62"/>
      <c r="I13" s="62"/>
      <c r="J13" s="62"/>
      <c r="K13" s="62"/>
      <c r="L13" s="14"/>
      <c r="M13" s="14"/>
      <c r="N13" s="14"/>
      <c r="O13" s="47"/>
      <c r="P13" s="47"/>
      <c r="Q13" s="47"/>
    </row>
    <row r="14" spans="2:17" x14ac:dyDescent="0.25">
      <c r="B14" s="40"/>
      <c r="C14" s="39"/>
      <c r="D14" s="40"/>
      <c r="E14" s="41"/>
      <c r="F14" s="41"/>
      <c r="G14" s="62"/>
      <c r="H14" s="62"/>
      <c r="I14" s="62"/>
      <c r="J14" s="62"/>
      <c r="K14" s="62"/>
      <c r="L14" s="62"/>
      <c r="M14" s="62"/>
      <c r="N14" s="62"/>
      <c r="O14" s="47"/>
      <c r="P14" s="47"/>
      <c r="Q14" s="47"/>
    </row>
    <row r="15" spans="2:17" x14ac:dyDescent="0.25">
      <c r="B15" s="40"/>
      <c r="C15" s="39"/>
      <c r="D15" s="40"/>
      <c r="E15" s="41"/>
      <c r="F15" s="41"/>
      <c r="G15" s="62"/>
      <c r="H15" s="62"/>
      <c r="I15" s="62"/>
      <c r="J15" s="62"/>
      <c r="K15" s="62"/>
      <c r="L15" s="38"/>
      <c r="M15" s="38"/>
      <c r="N15" s="38"/>
      <c r="O15" s="47"/>
      <c r="P15" s="47"/>
      <c r="Q15" s="47"/>
    </row>
    <row r="16" spans="2:17" ht="14.25" customHeight="1" x14ac:dyDescent="0.25">
      <c r="B16" s="39"/>
      <c r="C16" s="39"/>
      <c r="D16" s="40"/>
      <c r="E16" s="41"/>
      <c r="F16" s="41"/>
      <c r="G16" s="62"/>
      <c r="H16" s="62"/>
      <c r="I16" s="62"/>
      <c r="J16" s="62"/>
      <c r="K16" s="62"/>
      <c r="L16" s="38"/>
      <c r="M16" s="47"/>
      <c r="N16" s="47"/>
      <c r="O16" s="47"/>
      <c r="P16" s="47"/>
      <c r="Q16" s="47"/>
    </row>
    <row r="17" spans="1:25" ht="14.25" customHeight="1" x14ac:dyDescent="0.25">
      <c r="B17" s="332" t="s">
        <v>119</v>
      </c>
      <c r="C17" s="332"/>
      <c r="D17" s="332"/>
      <c r="E17" s="80"/>
      <c r="F17" s="80"/>
      <c r="G17" s="68"/>
      <c r="H17" s="42"/>
      <c r="I17" s="42"/>
      <c r="J17" s="42"/>
      <c r="K17" s="42"/>
      <c r="L17" s="38"/>
      <c r="M17" s="47"/>
      <c r="N17" s="47"/>
      <c r="O17" s="47"/>
      <c r="P17" s="47"/>
      <c r="Q17" s="47"/>
      <c r="R17" s="47"/>
      <c r="S17" s="47"/>
      <c r="T17" s="47"/>
      <c r="U17" s="47"/>
      <c r="V17" s="47"/>
      <c r="W17" s="47"/>
    </row>
    <row r="18" spans="1:25" ht="24" customHeight="1" x14ac:dyDescent="0.25">
      <c r="B18" s="322" t="s">
        <v>25</v>
      </c>
      <c r="C18" s="322"/>
      <c r="D18" s="322"/>
      <c r="E18" s="322"/>
      <c r="F18" s="322"/>
      <c r="G18" s="322"/>
      <c r="H18" s="321"/>
      <c r="I18" s="322"/>
      <c r="J18" s="322"/>
      <c r="K18" s="322"/>
      <c r="L18" s="47"/>
      <c r="M18" s="47"/>
      <c r="N18" s="47"/>
      <c r="O18" s="47"/>
      <c r="P18" s="47"/>
      <c r="Q18" s="47"/>
    </row>
    <row r="19" spans="1:25" ht="47.25" customHeight="1" x14ac:dyDescent="0.25">
      <c r="B19" s="323" t="s">
        <v>120</v>
      </c>
      <c r="C19" s="323" t="s">
        <v>121</v>
      </c>
      <c r="D19" s="282" t="s">
        <v>122</v>
      </c>
      <c r="E19" s="282" t="s">
        <v>123</v>
      </c>
      <c r="F19" s="282" t="s">
        <v>124</v>
      </c>
      <c r="G19" s="282" t="s">
        <v>125</v>
      </c>
      <c r="H19" s="99" t="s">
        <v>126</v>
      </c>
      <c r="I19" s="282" t="s">
        <v>127</v>
      </c>
      <c r="J19" s="282" t="s">
        <v>128</v>
      </c>
      <c r="K19" s="282"/>
      <c r="L19" s="47"/>
      <c r="M19" s="47"/>
      <c r="N19" s="47"/>
      <c r="O19" s="47"/>
      <c r="P19" s="47"/>
      <c r="Q19" s="47"/>
    </row>
    <row r="20" spans="1:25" ht="24" x14ac:dyDescent="0.25">
      <c r="B20" s="323"/>
      <c r="C20" s="323"/>
      <c r="D20" s="282"/>
      <c r="E20" s="282"/>
      <c r="F20" s="282"/>
      <c r="G20" s="282"/>
      <c r="H20" s="99"/>
      <c r="I20" s="282"/>
      <c r="J20" s="282" t="s">
        <v>129</v>
      </c>
      <c r="K20" s="282" t="s">
        <v>130</v>
      </c>
      <c r="L20" s="5" t="s">
        <v>79</v>
      </c>
      <c r="M20" s="5" t="s">
        <v>80</v>
      </c>
      <c r="N20" s="5" t="s">
        <v>81</v>
      </c>
      <c r="O20" s="47"/>
      <c r="P20" s="47"/>
      <c r="Q20" s="47"/>
      <c r="X20" t="s">
        <v>131</v>
      </c>
    </row>
    <row r="21" spans="1:25" ht="60" x14ac:dyDescent="0.25">
      <c r="B21" s="49">
        <v>1</v>
      </c>
      <c r="C21" s="84" t="s">
        <v>132</v>
      </c>
      <c r="D21" s="49" t="s">
        <v>133</v>
      </c>
      <c r="E21" s="85"/>
      <c r="F21" s="50" t="s">
        <v>134</v>
      </c>
      <c r="G21" s="48" t="s">
        <v>135</v>
      </c>
      <c r="H21" s="100" t="s">
        <v>136</v>
      </c>
      <c r="I21" s="48" t="s">
        <v>137</v>
      </c>
      <c r="J21" s="86">
        <v>42736</v>
      </c>
      <c r="K21" s="86">
        <v>43100</v>
      </c>
      <c r="L21" s="84"/>
      <c r="M21" s="84"/>
      <c r="N21" s="84"/>
      <c r="O21" s="47"/>
      <c r="P21" s="47"/>
      <c r="Q21" s="47"/>
      <c r="W21" t="s">
        <v>138</v>
      </c>
      <c r="X21">
        <v>20</v>
      </c>
      <c r="Y21" t="s">
        <v>139</v>
      </c>
    </row>
    <row r="22" spans="1:25" ht="20.25" customHeight="1" x14ac:dyDescent="0.25">
      <c r="B22" s="53"/>
      <c r="C22" s="54"/>
      <c r="D22" s="55"/>
      <c r="E22" s="55"/>
      <c r="F22" s="56"/>
      <c r="G22" s="57"/>
      <c r="H22" s="57"/>
      <c r="I22" s="57"/>
      <c r="J22" s="57"/>
      <c r="K22" s="57"/>
      <c r="L22" s="57"/>
      <c r="M22" s="57"/>
      <c r="N22" s="58"/>
      <c r="O22" s="98"/>
      <c r="P22" s="108"/>
      <c r="Q22" s="47"/>
    </row>
    <row r="23" spans="1:25" ht="20.25" customHeight="1" x14ac:dyDescent="0.25">
      <c r="B23" s="96"/>
      <c r="C23" s="57"/>
      <c r="D23" s="97"/>
      <c r="E23" s="97"/>
      <c r="F23" s="56"/>
      <c r="G23" s="57"/>
      <c r="H23" s="57"/>
      <c r="I23" s="57"/>
      <c r="J23" s="57"/>
      <c r="K23" s="57"/>
      <c r="L23" s="57"/>
      <c r="M23" s="57"/>
      <c r="N23" s="57"/>
      <c r="O23" s="98"/>
      <c r="P23" s="108"/>
      <c r="Q23" s="47"/>
    </row>
    <row r="24" spans="1:25" ht="20.25" customHeight="1" x14ac:dyDescent="0.25">
      <c r="C24" s="39"/>
      <c r="D24" s="40"/>
      <c r="E24" s="41"/>
      <c r="F24" s="41"/>
      <c r="G24" s="42"/>
      <c r="H24" s="42"/>
      <c r="I24" s="42"/>
      <c r="J24" s="42"/>
      <c r="K24" s="42"/>
      <c r="L24" s="38"/>
      <c r="M24" s="47"/>
      <c r="N24" s="47"/>
      <c r="O24" s="47"/>
      <c r="P24" s="47"/>
      <c r="Q24" s="47"/>
      <c r="R24" s="47"/>
      <c r="S24" s="47"/>
      <c r="T24" s="47"/>
    </row>
    <row r="25" spans="1:25" s="9" customFormat="1" ht="19.5" thickBot="1" x14ac:dyDescent="0.3">
      <c r="A25" s="47"/>
      <c r="B25" s="322" t="s">
        <v>29</v>
      </c>
      <c r="C25" s="322"/>
      <c r="D25" s="322"/>
      <c r="E25" s="322"/>
      <c r="F25" s="322"/>
      <c r="G25" s="322"/>
      <c r="H25" s="63"/>
      <c r="I25" s="63"/>
      <c r="J25" s="63"/>
      <c r="K25" s="63"/>
      <c r="O25" s="94"/>
      <c r="P25" s="94"/>
      <c r="Q25" s="94"/>
    </row>
    <row r="26" spans="1:25" s="9" customFormat="1" ht="16.5" thickBot="1" x14ac:dyDescent="0.3">
      <c r="A26" s="47"/>
      <c r="B26" s="43" t="s">
        <v>140</v>
      </c>
      <c r="D26" s="44" t="s">
        <v>141</v>
      </c>
      <c r="E26" s="45" t="s">
        <v>76</v>
      </c>
      <c r="F26" s="43" t="s">
        <v>77</v>
      </c>
      <c r="G26" s="45" t="s">
        <v>78</v>
      </c>
      <c r="H26" s="63"/>
      <c r="I26" s="63"/>
      <c r="J26" s="63"/>
      <c r="K26" s="63"/>
      <c r="L26" s="4" t="s">
        <v>79</v>
      </c>
      <c r="M26" s="4" t="s">
        <v>80</v>
      </c>
      <c r="N26" s="4" t="s">
        <v>81</v>
      </c>
      <c r="O26" s="94"/>
      <c r="P26" s="94"/>
      <c r="Q26" s="94"/>
    </row>
    <row r="27" spans="1:25" s="9" customFormat="1" ht="48" thickBot="1" x14ac:dyDescent="0.3">
      <c r="A27" s="47"/>
      <c r="B27" s="329" t="s">
        <v>142</v>
      </c>
      <c r="C27" s="2" t="s">
        <v>83</v>
      </c>
      <c r="D27" s="3" t="s">
        <v>143</v>
      </c>
      <c r="E27" s="3" t="s">
        <v>144</v>
      </c>
      <c r="F27" s="3" t="s">
        <v>145</v>
      </c>
      <c r="G27" s="65">
        <v>42916</v>
      </c>
      <c r="H27" s="63"/>
      <c r="I27" s="63"/>
      <c r="J27" s="63"/>
      <c r="K27" s="63"/>
      <c r="L27" s="35"/>
      <c r="M27" s="69"/>
      <c r="N27" s="69"/>
      <c r="O27" s="94"/>
      <c r="P27" s="94"/>
      <c r="Q27" s="94"/>
    </row>
    <row r="28" spans="1:25" s="9" customFormat="1" ht="48" thickBot="1" x14ac:dyDescent="0.3">
      <c r="A28" s="47"/>
      <c r="B28" s="330"/>
      <c r="C28" s="2" t="s">
        <v>146</v>
      </c>
      <c r="D28" s="3" t="s">
        <v>147</v>
      </c>
      <c r="E28" s="3" t="s">
        <v>148</v>
      </c>
      <c r="F28" s="3" t="s">
        <v>145</v>
      </c>
      <c r="G28" s="65" t="s">
        <v>113</v>
      </c>
      <c r="H28" s="63"/>
      <c r="I28" s="63"/>
      <c r="J28" s="63"/>
      <c r="K28" s="63"/>
      <c r="L28" s="35"/>
      <c r="M28" s="69"/>
      <c r="N28" s="69"/>
      <c r="O28" s="94"/>
      <c r="P28" s="94"/>
      <c r="Q28" s="94"/>
    </row>
    <row r="29" spans="1:25" s="9" customFormat="1" ht="32.25" thickBot="1" x14ac:dyDescent="0.3">
      <c r="A29" s="47"/>
      <c r="B29" s="330"/>
      <c r="C29" s="2" t="s">
        <v>149</v>
      </c>
      <c r="D29" s="3" t="s">
        <v>150</v>
      </c>
      <c r="E29" s="3" t="s">
        <v>151</v>
      </c>
      <c r="F29" s="3" t="s">
        <v>152</v>
      </c>
      <c r="G29" s="65" t="s">
        <v>113</v>
      </c>
      <c r="H29" s="63"/>
      <c r="I29" s="63"/>
      <c r="J29" s="63"/>
      <c r="K29" s="63"/>
      <c r="L29" s="35"/>
      <c r="M29" s="69"/>
      <c r="N29" s="69"/>
      <c r="O29" s="94"/>
      <c r="P29" s="94"/>
      <c r="Q29" s="94"/>
    </row>
    <row r="30" spans="1:25" s="9" customFormat="1" ht="32.25" thickBot="1" x14ac:dyDescent="0.3">
      <c r="A30" s="47"/>
      <c r="B30" s="330"/>
      <c r="C30" s="2" t="s">
        <v>153</v>
      </c>
      <c r="D30" s="3" t="s">
        <v>154</v>
      </c>
      <c r="E30" s="3" t="s">
        <v>151</v>
      </c>
      <c r="F30" s="3" t="s">
        <v>152</v>
      </c>
      <c r="G30" s="65" t="s">
        <v>113</v>
      </c>
      <c r="H30" s="63"/>
      <c r="I30" s="63"/>
      <c r="J30" s="63"/>
      <c r="K30" s="63"/>
      <c r="L30" s="35"/>
      <c r="M30" s="69"/>
      <c r="N30" s="69"/>
      <c r="O30" s="94"/>
      <c r="P30" s="94"/>
      <c r="Q30" s="94"/>
    </row>
    <row r="31" spans="1:25" s="9" customFormat="1" ht="16.5" thickBot="1" x14ac:dyDescent="0.3">
      <c r="A31" s="47"/>
      <c r="B31" s="330"/>
      <c r="C31" s="2" t="s">
        <v>155</v>
      </c>
      <c r="D31" s="3" t="s">
        <v>156</v>
      </c>
      <c r="E31" s="3" t="s">
        <v>157</v>
      </c>
      <c r="F31" s="3" t="s">
        <v>158</v>
      </c>
      <c r="G31" s="65" t="s">
        <v>157</v>
      </c>
      <c r="H31" s="63"/>
      <c r="I31" s="63"/>
      <c r="J31" s="63"/>
      <c r="K31" s="63"/>
      <c r="L31" s="35"/>
      <c r="M31" s="69"/>
      <c r="N31" s="69"/>
      <c r="O31" s="94"/>
      <c r="P31" s="94"/>
      <c r="Q31" s="94"/>
    </row>
    <row r="32" spans="1:25" s="9" customFormat="1" ht="32.25" thickBot="1" x14ac:dyDescent="0.3">
      <c r="A32" s="47"/>
      <c r="B32" s="330"/>
      <c r="C32" s="2" t="s">
        <v>159</v>
      </c>
      <c r="D32" s="3" t="s">
        <v>160</v>
      </c>
      <c r="E32" s="3" t="s">
        <v>161</v>
      </c>
      <c r="F32" s="3" t="s">
        <v>152</v>
      </c>
      <c r="G32" s="65" t="s">
        <v>113</v>
      </c>
      <c r="H32" s="63"/>
      <c r="I32" s="63"/>
      <c r="J32" s="63"/>
      <c r="K32" s="63"/>
      <c r="L32" s="35"/>
      <c r="M32" s="69"/>
      <c r="N32" s="69"/>
      <c r="O32" s="94"/>
      <c r="P32" s="94"/>
      <c r="Q32" s="94"/>
    </row>
    <row r="33" spans="1:17" s="9" customFormat="1" ht="32.25" thickBot="1" x14ac:dyDescent="0.3">
      <c r="A33" s="47"/>
      <c r="B33" s="330"/>
      <c r="C33" s="2" t="s">
        <v>162</v>
      </c>
      <c r="D33" s="3" t="s">
        <v>163</v>
      </c>
      <c r="E33" s="3" t="s">
        <v>164</v>
      </c>
      <c r="F33" s="3" t="s">
        <v>158</v>
      </c>
      <c r="G33" s="65">
        <v>42916</v>
      </c>
      <c r="H33" s="63"/>
      <c r="I33" s="63"/>
      <c r="J33" s="63"/>
      <c r="K33" s="63"/>
      <c r="L33" s="35"/>
      <c r="M33" s="69"/>
      <c r="N33" s="69"/>
      <c r="O33" s="94"/>
      <c r="P33" s="94"/>
      <c r="Q33" s="94"/>
    </row>
    <row r="34" spans="1:17" s="9" customFormat="1" ht="63.75" thickBot="1" x14ac:dyDescent="0.3">
      <c r="A34" s="47"/>
      <c r="B34" s="331" t="s">
        <v>165</v>
      </c>
      <c r="C34" s="36" t="s">
        <v>87</v>
      </c>
      <c r="D34" s="3" t="s">
        <v>166</v>
      </c>
      <c r="E34" s="3" t="s">
        <v>167</v>
      </c>
      <c r="F34" s="3" t="s">
        <v>168</v>
      </c>
      <c r="G34" s="65">
        <v>43100</v>
      </c>
      <c r="H34" s="63"/>
      <c r="I34" s="63"/>
      <c r="J34" s="63"/>
      <c r="K34" s="63"/>
      <c r="L34" s="69"/>
      <c r="M34" s="69"/>
      <c r="N34" s="59"/>
      <c r="O34" s="94"/>
      <c r="P34" s="94"/>
      <c r="Q34" s="94"/>
    </row>
    <row r="35" spans="1:17" s="9" customFormat="1" ht="48" thickBot="1" x14ac:dyDescent="0.3">
      <c r="A35" s="47"/>
      <c r="B35" s="331"/>
      <c r="C35" s="36" t="s">
        <v>89</v>
      </c>
      <c r="D35" s="3" t="s">
        <v>169</v>
      </c>
      <c r="E35" s="3" t="s">
        <v>170</v>
      </c>
      <c r="F35" s="3" t="s">
        <v>171</v>
      </c>
      <c r="G35" s="65">
        <v>43100</v>
      </c>
      <c r="H35" s="63"/>
      <c r="I35" s="63"/>
      <c r="J35" s="63"/>
      <c r="K35" s="63"/>
      <c r="L35" s="69"/>
      <c r="M35" s="69"/>
      <c r="N35" s="59"/>
      <c r="O35" s="94"/>
      <c r="P35" s="94"/>
      <c r="Q35" s="94"/>
    </row>
    <row r="36" spans="1:17" s="9" customFormat="1" ht="48" thickBot="1" x14ac:dyDescent="0.3">
      <c r="A36" s="47"/>
      <c r="B36" s="331"/>
      <c r="C36" s="36" t="s">
        <v>93</v>
      </c>
      <c r="D36" s="3" t="s">
        <v>172</v>
      </c>
      <c r="E36" s="3" t="s">
        <v>173</v>
      </c>
      <c r="F36" s="3" t="s">
        <v>174</v>
      </c>
      <c r="G36" s="65">
        <v>43100</v>
      </c>
      <c r="H36" s="63"/>
      <c r="I36" s="63"/>
      <c r="J36" s="63"/>
      <c r="K36" s="63"/>
      <c r="L36" s="69"/>
      <c r="M36" s="69"/>
      <c r="N36" s="59"/>
      <c r="O36" s="94"/>
      <c r="P36" s="94"/>
      <c r="Q36" s="94"/>
    </row>
    <row r="37" spans="1:17" s="9" customFormat="1" ht="48" thickBot="1" x14ac:dyDescent="0.3">
      <c r="A37" s="47"/>
      <c r="B37" s="331"/>
      <c r="C37" s="36" t="s">
        <v>175</v>
      </c>
      <c r="D37" s="3" t="s">
        <v>176</v>
      </c>
      <c r="E37" s="3" t="s">
        <v>177</v>
      </c>
      <c r="F37" s="3" t="s">
        <v>174</v>
      </c>
      <c r="G37" s="65">
        <v>43100</v>
      </c>
      <c r="H37" s="63"/>
      <c r="I37" s="63"/>
      <c r="J37" s="63"/>
      <c r="K37" s="63"/>
      <c r="L37" s="69"/>
      <c r="M37" s="69"/>
      <c r="N37" s="59"/>
      <c r="O37" s="94"/>
      <c r="P37" s="94"/>
      <c r="Q37" s="94"/>
    </row>
    <row r="38" spans="1:17" s="9" customFormat="1" ht="63.75" thickBot="1" x14ac:dyDescent="0.3">
      <c r="A38" s="47"/>
      <c r="B38" s="331"/>
      <c r="C38" s="36" t="s">
        <v>95</v>
      </c>
      <c r="D38" s="3" t="s">
        <v>30</v>
      </c>
      <c r="E38" s="3" t="s">
        <v>178</v>
      </c>
      <c r="F38" s="3" t="s">
        <v>174</v>
      </c>
      <c r="G38" s="65">
        <v>43100</v>
      </c>
      <c r="H38" s="63"/>
      <c r="I38" s="63"/>
      <c r="J38" s="63"/>
      <c r="K38" s="63"/>
      <c r="L38" s="35"/>
      <c r="M38" s="69"/>
      <c r="N38" s="69"/>
      <c r="O38" s="94"/>
      <c r="P38" s="94"/>
      <c r="Q38" s="94"/>
    </row>
    <row r="39" spans="1:17" s="9" customFormat="1" ht="32.25" thickBot="1" x14ac:dyDescent="0.3">
      <c r="A39" s="47"/>
      <c r="B39" s="331"/>
      <c r="C39" s="36" t="s">
        <v>179</v>
      </c>
      <c r="D39" s="3" t="s">
        <v>180</v>
      </c>
      <c r="E39" s="3" t="s">
        <v>181</v>
      </c>
      <c r="F39" s="3" t="s">
        <v>174</v>
      </c>
      <c r="G39" s="65">
        <v>43100</v>
      </c>
      <c r="H39" s="63"/>
      <c r="I39" s="63"/>
      <c r="J39" s="63"/>
      <c r="K39" s="63"/>
      <c r="L39" s="35"/>
      <c r="M39" s="69"/>
      <c r="N39" s="69"/>
      <c r="O39" s="94"/>
      <c r="P39" s="94"/>
      <c r="Q39" s="94"/>
    </row>
    <row r="40" spans="1:17" s="9" customFormat="1" ht="32.25" thickBot="1" x14ac:dyDescent="0.3">
      <c r="A40" s="47"/>
      <c r="B40" s="331"/>
      <c r="C40" s="36" t="s">
        <v>182</v>
      </c>
      <c r="D40" s="3" t="s">
        <v>180</v>
      </c>
      <c r="E40" s="3" t="s">
        <v>183</v>
      </c>
      <c r="F40" s="3" t="s">
        <v>184</v>
      </c>
      <c r="G40" s="65">
        <v>43100</v>
      </c>
      <c r="H40" s="63"/>
      <c r="I40" s="63"/>
      <c r="J40" s="63"/>
      <c r="K40" s="63"/>
      <c r="L40" s="35"/>
      <c r="M40" s="69"/>
      <c r="N40" s="69"/>
      <c r="O40" s="94"/>
      <c r="P40" s="94"/>
      <c r="Q40" s="94"/>
    </row>
    <row r="41" spans="1:17" s="9" customFormat="1" ht="32.25" thickBot="1" x14ac:dyDescent="0.3">
      <c r="A41" s="47"/>
      <c r="B41" s="331"/>
      <c r="C41" s="36" t="s">
        <v>185</v>
      </c>
      <c r="D41" s="3" t="s">
        <v>186</v>
      </c>
      <c r="E41" s="3" t="s">
        <v>187</v>
      </c>
      <c r="F41" s="3" t="s">
        <v>188</v>
      </c>
      <c r="G41" s="65">
        <v>43100</v>
      </c>
      <c r="H41" s="63"/>
      <c r="I41" s="63"/>
      <c r="J41" s="63"/>
      <c r="K41" s="63"/>
      <c r="L41" s="35"/>
      <c r="M41" s="69"/>
      <c r="N41" s="69"/>
      <c r="O41" s="94"/>
      <c r="P41" s="94"/>
      <c r="Q41" s="94"/>
    </row>
    <row r="42" spans="1:17" s="9" customFormat="1" ht="32.25" thickBot="1" x14ac:dyDescent="0.3">
      <c r="A42" s="47"/>
      <c r="B42" s="331"/>
      <c r="C42" s="36" t="s">
        <v>189</v>
      </c>
      <c r="D42" s="3" t="s">
        <v>190</v>
      </c>
      <c r="E42" s="3" t="s">
        <v>191</v>
      </c>
      <c r="F42" s="3" t="s">
        <v>192</v>
      </c>
      <c r="G42" s="65">
        <v>43100</v>
      </c>
      <c r="H42" s="63"/>
      <c r="I42" s="63"/>
      <c r="J42" s="63"/>
      <c r="K42" s="63"/>
      <c r="L42" s="35"/>
      <c r="M42" s="69"/>
      <c r="N42" s="69"/>
      <c r="O42" s="94"/>
      <c r="P42" s="94"/>
      <c r="Q42" s="94"/>
    </row>
    <row r="43" spans="1:17" s="9" customFormat="1" ht="48" thickBot="1" x14ac:dyDescent="0.3">
      <c r="A43" s="47"/>
      <c r="B43" s="327" t="s">
        <v>193</v>
      </c>
      <c r="C43" s="2" t="s">
        <v>98</v>
      </c>
      <c r="D43" s="3" t="s">
        <v>34</v>
      </c>
      <c r="E43" s="3" t="s">
        <v>194</v>
      </c>
      <c r="F43" s="3" t="s">
        <v>152</v>
      </c>
      <c r="G43" s="65">
        <v>43100</v>
      </c>
      <c r="H43" s="63"/>
      <c r="I43" s="63"/>
      <c r="J43" s="63"/>
      <c r="K43" s="63"/>
      <c r="L43" s="69"/>
      <c r="M43" s="69"/>
      <c r="N43" s="59"/>
      <c r="O43" s="94"/>
      <c r="P43" s="94"/>
      <c r="Q43" s="94"/>
    </row>
    <row r="44" spans="1:17" s="9" customFormat="1" ht="32.25" thickBot="1" x14ac:dyDescent="0.3">
      <c r="A44" s="47"/>
      <c r="B44" s="327"/>
      <c r="C44" s="2" t="s">
        <v>101</v>
      </c>
      <c r="D44" s="3" t="s">
        <v>195</v>
      </c>
      <c r="E44" s="3" t="s">
        <v>196</v>
      </c>
      <c r="F44" s="3" t="s">
        <v>171</v>
      </c>
      <c r="G44" s="65">
        <v>43100</v>
      </c>
      <c r="H44" s="63"/>
      <c r="I44" s="63"/>
      <c r="J44" s="63"/>
      <c r="K44" s="63"/>
      <c r="L44" s="69"/>
      <c r="M44" s="71"/>
      <c r="N44" s="35"/>
      <c r="O44" s="94"/>
      <c r="P44" s="94"/>
      <c r="Q44" s="94"/>
    </row>
    <row r="45" spans="1:17" s="9" customFormat="1" ht="30" customHeight="1" thickBot="1" x14ac:dyDescent="0.3">
      <c r="A45" s="47"/>
      <c r="B45" s="327" t="s">
        <v>197</v>
      </c>
      <c r="C45" s="36" t="s">
        <v>105</v>
      </c>
      <c r="D45" s="46" t="s">
        <v>198</v>
      </c>
      <c r="E45" s="46" t="s">
        <v>199</v>
      </c>
      <c r="F45" s="3" t="s">
        <v>171</v>
      </c>
      <c r="G45" s="65">
        <v>42794</v>
      </c>
      <c r="H45" s="8"/>
      <c r="I45" s="8"/>
      <c r="J45" s="8"/>
      <c r="K45" s="8"/>
      <c r="L45" s="52"/>
      <c r="M45" s="52"/>
      <c r="N45" s="14"/>
      <c r="O45" s="94"/>
      <c r="P45" s="94"/>
      <c r="Q45" s="94"/>
    </row>
    <row r="46" spans="1:17" s="9" customFormat="1" ht="30" customHeight="1" thickBot="1" x14ac:dyDescent="0.3">
      <c r="A46" s="47"/>
      <c r="B46" s="327"/>
      <c r="C46" s="36" t="s">
        <v>109</v>
      </c>
      <c r="D46" s="3" t="s">
        <v>200</v>
      </c>
      <c r="E46" s="3" t="s">
        <v>201</v>
      </c>
      <c r="F46" s="10" t="s">
        <v>171</v>
      </c>
      <c r="G46" s="65">
        <v>42794</v>
      </c>
      <c r="H46" s="63"/>
      <c r="I46" s="63"/>
      <c r="J46" s="63"/>
      <c r="K46" s="63"/>
      <c r="L46" s="19"/>
      <c r="M46" s="19"/>
      <c r="N46" s="19"/>
      <c r="O46" s="94"/>
      <c r="P46" s="94"/>
      <c r="Q46" s="94"/>
    </row>
    <row r="47" spans="1:17" s="9" customFormat="1" x14ac:dyDescent="0.25">
      <c r="A47" s="47"/>
      <c r="B47" s="38"/>
      <c r="C47" s="38"/>
      <c r="D47" s="38"/>
      <c r="E47" s="38"/>
      <c r="F47" s="38"/>
      <c r="G47" s="38"/>
      <c r="H47" s="38"/>
      <c r="I47" s="38"/>
      <c r="J47" s="38"/>
      <c r="K47" s="38"/>
      <c r="L47" s="38"/>
      <c r="M47" s="94"/>
      <c r="N47" s="94"/>
      <c r="O47" s="94"/>
      <c r="P47" s="94"/>
      <c r="Q47" s="94"/>
    </row>
    <row r="48" spans="1:17" s="9" customFormat="1" x14ac:dyDescent="0.25">
      <c r="A48" s="47"/>
      <c r="B48" s="38"/>
      <c r="C48" s="38"/>
      <c r="D48" s="38"/>
      <c r="E48" s="38"/>
      <c r="F48" s="38"/>
      <c r="G48" s="38"/>
      <c r="H48" s="38"/>
      <c r="I48" s="38"/>
      <c r="J48" s="38"/>
      <c r="K48" s="38"/>
      <c r="L48" s="38"/>
      <c r="M48" s="94"/>
      <c r="N48" s="94"/>
      <c r="O48" s="94"/>
      <c r="P48" s="94"/>
      <c r="Q48" s="94"/>
    </row>
    <row r="49" spans="1:17" s="9" customFormat="1" x14ac:dyDescent="0.25">
      <c r="A49" s="47"/>
      <c r="B49" s="38"/>
      <c r="C49" s="38"/>
      <c r="D49" s="38"/>
      <c r="E49" s="38"/>
      <c r="F49" s="38"/>
      <c r="G49" s="38"/>
      <c r="H49" s="38"/>
      <c r="I49" s="38"/>
      <c r="J49" s="38"/>
      <c r="K49" s="38"/>
      <c r="L49" s="38"/>
      <c r="M49" s="94"/>
      <c r="N49" s="94"/>
      <c r="O49" s="94"/>
      <c r="P49" s="94"/>
      <c r="Q49" s="94"/>
    </row>
    <row r="50" spans="1:17" s="9" customFormat="1" x14ac:dyDescent="0.25">
      <c r="A50" s="47"/>
      <c r="B50" s="38"/>
      <c r="C50" s="38"/>
      <c r="D50" s="38"/>
      <c r="E50" s="38"/>
      <c r="F50" s="38"/>
      <c r="G50" s="38"/>
      <c r="H50" s="38"/>
      <c r="I50" s="38"/>
      <c r="J50" s="38"/>
      <c r="K50" s="38"/>
      <c r="L50" s="38"/>
      <c r="M50" s="94"/>
      <c r="N50" s="94"/>
      <c r="O50" s="94"/>
      <c r="P50" s="94"/>
      <c r="Q50" s="94"/>
    </row>
    <row r="51" spans="1:17" ht="17.25" customHeight="1" x14ac:dyDescent="0.25">
      <c r="B51" s="322" t="s">
        <v>44</v>
      </c>
      <c r="C51" s="322"/>
      <c r="D51" s="322"/>
      <c r="E51" s="322"/>
      <c r="F51" s="322"/>
      <c r="G51" s="322"/>
      <c r="H51" s="64"/>
      <c r="I51" s="64"/>
      <c r="J51" s="64"/>
      <c r="K51" s="64"/>
      <c r="L51" s="109"/>
      <c r="M51" s="13"/>
      <c r="N51" s="13"/>
      <c r="O51" s="47"/>
      <c r="P51" s="47"/>
      <c r="Q51" s="47"/>
    </row>
    <row r="52" spans="1:17" ht="28.5" customHeight="1" x14ac:dyDescent="0.25">
      <c r="B52" s="284" t="s">
        <v>74</v>
      </c>
      <c r="C52" s="13"/>
      <c r="D52" s="284" t="s">
        <v>141</v>
      </c>
      <c r="E52" s="74" t="s">
        <v>76</v>
      </c>
      <c r="F52" s="284" t="s">
        <v>77</v>
      </c>
      <c r="G52" s="74" t="s">
        <v>78</v>
      </c>
      <c r="H52" s="64"/>
      <c r="I52" s="64"/>
      <c r="J52" s="64"/>
      <c r="K52" s="64"/>
      <c r="L52" s="107" t="s">
        <v>79</v>
      </c>
      <c r="M52" s="106" t="s">
        <v>80</v>
      </c>
      <c r="N52" s="106" t="s">
        <v>81</v>
      </c>
      <c r="O52" s="47"/>
      <c r="P52" s="47"/>
      <c r="Q52" s="47"/>
    </row>
    <row r="53" spans="1:17" ht="31.5" customHeight="1" x14ac:dyDescent="0.25">
      <c r="B53" s="327" t="s">
        <v>202</v>
      </c>
      <c r="C53" s="5" t="s">
        <v>83</v>
      </c>
      <c r="D53" s="6" t="s">
        <v>45</v>
      </c>
      <c r="E53" s="6" t="s">
        <v>203</v>
      </c>
      <c r="F53" s="75" t="s">
        <v>204</v>
      </c>
      <c r="G53" s="76">
        <v>42736</v>
      </c>
      <c r="H53" s="64"/>
      <c r="I53" s="64"/>
      <c r="J53" s="64"/>
      <c r="K53" s="64"/>
      <c r="L53" s="19"/>
      <c r="M53" s="19"/>
      <c r="N53" s="19"/>
      <c r="O53" s="47"/>
      <c r="P53" s="47"/>
      <c r="Q53" s="47"/>
    </row>
    <row r="54" spans="1:17" ht="31.5" x14ac:dyDescent="0.25">
      <c r="B54" s="327"/>
      <c r="C54" s="5" t="s">
        <v>205</v>
      </c>
      <c r="D54" s="77" t="s">
        <v>206</v>
      </c>
      <c r="E54" s="77" t="s">
        <v>207</v>
      </c>
      <c r="F54" s="95" t="s">
        <v>204</v>
      </c>
      <c r="G54" s="76">
        <v>43100</v>
      </c>
      <c r="H54" s="64"/>
      <c r="I54" s="64"/>
      <c r="J54" s="64"/>
      <c r="K54" s="64"/>
      <c r="L54" s="19"/>
      <c r="M54" s="19"/>
      <c r="N54" s="19"/>
      <c r="O54" s="47"/>
      <c r="P54" s="47"/>
      <c r="Q54" s="47"/>
    </row>
    <row r="55" spans="1:17" ht="31.5" customHeight="1" x14ac:dyDescent="0.25">
      <c r="B55" s="327" t="s">
        <v>208</v>
      </c>
      <c r="C55" s="5" t="s">
        <v>87</v>
      </c>
      <c r="D55" s="6" t="s">
        <v>209</v>
      </c>
      <c r="E55" s="6" t="s">
        <v>210</v>
      </c>
      <c r="F55" s="285" t="s">
        <v>211</v>
      </c>
      <c r="G55" s="76">
        <v>43100</v>
      </c>
      <c r="H55" s="64"/>
      <c r="I55" s="64"/>
      <c r="J55" s="64"/>
      <c r="K55" s="64"/>
      <c r="L55" s="51"/>
      <c r="M55" s="19"/>
      <c r="N55" s="19"/>
      <c r="O55" s="47"/>
      <c r="P55" s="47"/>
      <c r="Q55" s="47"/>
    </row>
    <row r="56" spans="1:17" ht="31.5" x14ac:dyDescent="0.25">
      <c r="B56" s="327"/>
      <c r="C56" s="5" t="s">
        <v>89</v>
      </c>
      <c r="D56" s="77" t="s">
        <v>212</v>
      </c>
      <c r="E56" s="77" t="s">
        <v>213</v>
      </c>
      <c r="F56" s="95" t="s">
        <v>204</v>
      </c>
      <c r="G56" s="76">
        <v>43100</v>
      </c>
      <c r="H56" s="64"/>
      <c r="I56" s="64"/>
      <c r="J56" s="64"/>
      <c r="K56" s="64"/>
      <c r="L56" s="19"/>
      <c r="M56" s="19"/>
      <c r="N56" s="68"/>
      <c r="O56" s="47"/>
      <c r="P56" s="47"/>
      <c r="Q56" s="47"/>
    </row>
    <row r="57" spans="1:17" ht="31.5" x14ac:dyDescent="0.25">
      <c r="B57" s="327"/>
      <c r="C57" s="5" t="s">
        <v>93</v>
      </c>
      <c r="D57" s="77" t="s">
        <v>214</v>
      </c>
      <c r="E57" s="77" t="s">
        <v>215</v>
      </c>
      <c r="F57" s="285" t="s">
        <v>216</v>
      </c>
      <c r="G57" s="76">
        <v>43100</v>
      </c>
      <c r="H57" s="8"/>
      <c r="I57" s="8"/>
      <c r="J57" s="8"/>
      <c r="K57" s="8"/>
      <c r="L57" s="51"/>
      <c r="M57" s="19"/>
      <c r="N57" s="68"/>
      <c r="O57" s="47"/>
      <c r="P57" s="47"/>
      <c r="Q57" s="47"/>
    </row>
    <row r="58" spans="1:17" ht="37.5" x14ac:dyDescent="0.25">
      <c r="B58" s="283" t="s">
        <v>217</v>
      </c>
      <c r="C58" s="5" t="s">
        <v>98</v>
      </c>
      <c r="D58" s="6" t="s">
        <v>55</v>
      </c>
      <c r="E58" s="6" t="s">
        <v>218</v>
      </c>
      <c r="F58" s="285" t="s">
        <v>219</v>
      </c>
      <c r="G58" s="76">
        <v>43100</v>
      </c>
      <c r="H58" s="64"/>
      <c r="I58" s="64"/>
      <c r="J58" s="64"/>
      <c r="K58" s="64"/>
      <c r="L58" s="51"/>
      <c r="M58" s="19"/>
      <c r="N58" s="19"/>
      <c r="O58" s="47"/>
      <c r="P58" s="47"/>
      <c r="Q58" s="47"/>
    </row>
    <row r="59" spans="1:17" ht="37.5" x14ac:dyDescent="0.25">
      <c r="B59" s="283" t="s">
        <v>220</v>
      </c>
      <c r="C59" s="5" t="s">
        <v>105</v>
      </c>
      <c r="D59" s="6" t="s">
        <v>57</v>
      </c>
      <c r="E59" s="6" t="s">
        <v>221</v>
      </c>
      <c r="F59" s="6" t="s">
        <v>222</v>
      </c>
      <c r="G59" s="76">
        <v>43100</v>
      </c>
      <c r="H59" s="64"/>
      <c r="I59" s="64"/>
      <c r="J59" s="64"/>
      <c r="K59" s="64"/>
      <c r="L59" s="14"/>
      <c r="M59" s="14"/>
      <c r="N59" s="14"/>
      <c r="O59" s="47"/>
      <c r="P59" s="47"/>
      <c r="Q59" s="47"/>
    </row>
    <row r="60" spans="1:17" ht="15.75" customHeight="1" x14ac:dyDescent="0.25">
      <c r="B60" s="327" t="s">
        <v>223</v>
      </c>
      <c r="C60" s="7" t="s">
        <v>224</v>
      </c>
      <c r="D60" s="6" t="s">
        <v>225</v>
      </c>
      <c r="E60" s="6" t="s">
        <v>226</v>
      </c>
      <c r="F60" s="285" t="s">
        <v>227</v>
      </c>
      <c r="G60" s="76">
        <v>43100</v>
      </c>
      <c r="H60" s="64"/>
      <c r="I60" s="64"/>
      <c r="J60" s="64"/>
      <c r="K60" s="64"/>
      <c r="L60" s="69"/>
      <c r="M60" s="69"/>
      <c r="N60" s="69"/>
      <c r="O60" s="47"/>
      <c r="P60" s="47"/>
      <c r="Q60" s="47"/>
    </row>
    <row r="61" spans="1:17" ht="15.75" customHeight="1" x14ac:dyDescent="0.25">
      <c r="B61" s="327"/>
      <c r="C61" s="7" t="s">
        <v>228</v>
      </c>
      <c r="D61" s="6" t="s">
        <v>229</v>
      </c>
      <c r="E61" s="6" t="s">
        <v>230</v>
      </c>
      <c r="F61" s="285" t="s">
        <v>227</v>
      </c>
      <c r="G61" s="76">
        <v>43100</v>
      </c>
      <c r="H61" s="64"/>
      <c r="I61" s="64"/>
      <c r="J61" s="64"/>
      <c r="K61" s="64"/>
      <c r="L61" s="16"/>
      <c r="M61" s="16"/>
      <c r="N61" s="68"/>
      <c r="O61" s="47"/>
      <c r="P61" s="47"/>
      <c r="Q61" s="47"/>
    </row>
    <row r="62" spans="1:17" ht="21" customHeight="1" x14ac:dyDescent="0.25">
      <c r="B62" s="37"/>
      <c r="C62" s="37"/>
      <c r="D62" s="8"/>
      <c r="E62" s="8"/>
      <c r="F62" s="8"/>
      <c r="G62" s="8"/>
      <c r="H62" s="8"/>
      <c r="I62" s="8"/>
      <c r="J62" s="8"/>
      <c r="K62" s="8"/>
      <c r="L62" s="8"/>
      <c r="M62" s="47"/>
      <c r="N62" s="47"/>
      <c r="O62" s="47"/>
      <c r="P62" s="47"/>
      <c r="Q62" s="47"/>
    </row>
    <row r="63" spans="1:17" ht="21" customHeight="1" x14ac:dyDescent="0.25">
      <c r="B63" s="37"/>
      <c r="C63" s="37"/>
      <c r="D63" s="8"/>
      <c r="E63" s="8"/>
      <c r="F63" s="8"/>
      <c r="G63" s="8"/>
      <c r="H63" s="8"/>
      <c r="I63" s="8"/>
      <c r="J63" s="8"/>
      <c r="K63" s="8"/>
      <c r="L63" s="8"/>
      <c r="M63" s="47"/>
      <c r="N63" s="47"/>
      <c r="O63" s="47"/>
      <c r="P63" s="47"/>
      <c r="Q63" s="47"/>
    </row>
    <row r="64" spans="1:17" ht="21" customHeight="1" x14ac:dyDescent="0.25">
      <c r="B64" s="37"/>
      <c r="C64" s="37"/>
      <c r="D64" s="8"/>
      <c r="E64" s="8"/>
      <c r="F64" s="8"/>
      <c r="G64" s="8"/>
      <c r="H64" s="8"/>
      <c r="I64" s="8"/>
      <c r="J64" s="8"/>
      <c r="K64" s="8"/>
      <c r="L64" s="8"/>
      <c r="M64" s="47"/>
      <c r="N64" s="47"/>
      <c r="O64" s="47"/>
      <c r="P64" s="47"/>
      <c r="Q64" s="47"/>
    </row>
    <row r="65" spans="2:17" ht="21" customHeight="1" thickBot="1" x14ac:dyDescent="0.3">
      <c r="C65" s="37"/>
      <c r="D65" s="8"/>
      <c r="E65" s="8"/>
      <c r="F65" s="8"/>
      <c r="G65" s="8"/>
      <c r="H65" s="8"/>
      <c r="I65" s="8"/>
      <c r="J65" s="8"/>
      <c r="K65" s="8"/>
      <c r="L65" s="8"/>
      <c r="M65" s="47"/>
      <c r="O65" s="47"/>
      <c r="P65" s="47"/>
      <c r="Q65" s="47"/>
    </row>
    <row r="66" spans="2:17" ht="19.5" thickBot="1" x14ac:dyDescent="0.3">
      <c r="B66" s="324" t="s">
        <v>62</v>
      </c>
      <c r="C66" s="325"/>
      <c r="D66" s="325"/>
      <c r="E66" s="325"/>
      <c r="F66" s="325"/>
      <c r="G66" s="325"/>
      <c r="H66" s="326"/>
      <c r="I66" s="8"/>
      <c r="J66" s="8"/>
      <c r="K66" s="8"/>
      <c r="L66" s="93"/>
      <c r="M66" s="13"/>
      <c r="N66" s="13"/>
      <c r="O66" s="47"/>
      <c r="P66" s="47"/>
      <c r="Q66" s="47"/>
    </row>
    <row r="67" spans="2:17" ht="30" x14ac:dyDescent="0.25">
      <c r="B67" s="87" t="s">
        <v>74</v>
      </c>
      <c r="C67" s="328" t="s">
        <v>75</v>
      </c>
      <c r="D67" s="328"/>
      <c r="E67" s="74" t="s">
        <v>76</v>
      </c>
      <c r="F67" s="74" t="s">
        <v>231</v>
      </c>
      <c r="G67" s="284" t="s">
        <v>77</v>
      </c>
      <c r="H67" s="74" t="s">
        <v>78</v>
      </c>
      <c r="I67" s="8"/>
      <c r="J67" s="8"/>
      <c r="K67" s="8"/>
      <c r="L67" s="107" t="s">
        <v>79</v>
      </c>
      <c r="M67" s="107" t="s">
        <v>80</v>
      </c>
      <c r="N67" s="107" t="s">
        <v>81</v>
      </c>
      <c r="O67" s="47"/>
      <c r="P67" s="47"/>
      <c r="Q67" s="47"/>
    </row>
    <row r="68" spans="2:17" ht="47.25" x14ac:dyDescent="0.25">
      <c r="B68" s="327" t="s">
        <v>232</v>
      </c>
      <c r="C68" s="5" t="s">
        <v>83</v>
      </c>
      <c r="D68" s="6" t="s">
        <v>63</v>
      </c>
      <c r="E68" s="6" t="s">
        <v>233</v>
      </c>
      <c r="F68" s="6" t="s">
        <v>234</v>
      </c>
      <c r="G68" s="285" t="s">
        <v>235</v>
      </c>
      <c r="H68" s="6" t="s">
        <v>236</v>
      </c>
      <c r="I68" s="8"/>
      <c r="J68" s="8"/>
      <c r="K68" s="8"/>
      <c r="L68" s="69"/>
      <c r="M68" s="69"/>
      <c r="N68" s="69"/>
      <c r="O68" s="47"/>
      <c r="P68" s="47"/>
      <c r="Q68" s="47"/>
    </row>
    <row r="69" spans="2:17" ht="47.25" x14ac:dyDescent="0.25">
      <c r="B69" s="327"/>
      <c r="C69" s="5" t="s">
        <v>205</v>
      </c>
      <c r="D69" s="6" t="s">
        <v>237</v>
      </c>
      <c r="E69" s="6" t="s">
        <v>238</v>
      </c>
      <c r="F69" s="6" t="s">
        <v>239</v>
      </c>
      <c r="G69" s="285" t="s">
        <v>235</v>
      </c>
      <c r="H69" s="6" t="s">
        <v>113</v>
      </c>
      <c r="I69" s="8"/>
      <c r="J69" s="8"/>
      <c r="K69" s="8"/>
      <c r="L69" s="69"/>
      <c r="M69" s="69"/>
      <c r="N69" s="69"/>
      <c r="O69" s="47"/>
      <c r="P69" s="47"/>
      <c r="Q69" s="47"/>
    </row>
    <row r="70" spans="2:17" ht="56.25" x14ac:dyDescent="0.25">
      <c r="B70" s="283" t="s">
        <v>240</v>
      </c>
      <c r="C70" s="5" t="s">
        <v>87</v>
      </c>
      <c r="D70" s="333" t="s">
        <v>241</v>
      </c>
      <c r="E70" s="333"/>
      <c r="F70" s="333"/>
      <c r="G70" s="333"/>
      <c r="H70" s="333"/>
      <c r="I70" s="8"/>
      <c r="J70" s="8"/>
      <c r="K70" s="8"/>
      <c r="L70" s="19"/>
      <c r="M70" s="13"/>
      <c r="N70" s="13"/>
      <c r="O70" s="47"/>
      <c r="P70" s="47"/>
      <c r="Q70" s="47"/>
    </row>
    <row r="71" spans="2:17" ht="31.5" x14ac:dyDescent="0.25">
      <c r="B71" s="327" t="s">
        <v>242</v>
      </c>
      <c r="C71" s="5" t="s">
        <v>98</v>
      </c>
      <c r="D71" s="6" t="s">
        <v>65</v>
      </c>
      <c r="E71" s="6" t="s">
        <v>243</v>
      </c>
      <c r="F71" s="6" t="s">
        <v>234</v>
      </c>
      <c r="G71" s="285" t="s">
        <v>235</v>
      </c>
      <c r="H71" s="76">
        <v>42855</v>
      </c>
      <c r="I71" s="8"/>
      <c r="J71" s="8"/>
      <c r="K71" s="8"/>
      <c r="L71" s="70"/>
      <c r="M71" s="35"/>
      <c r="N71" s="59"/>
      <c r="O71" s="47"/>
      <c r="P71" s="103"/>
      <c r="Q71" s="47"/>
    </row>
    <row r="72" spans="2:17" ht="31.5" x14ac:dyDescent="0.25">
      <c r="B72" s="327"/>
      <c r="C72" s="5" t="s">
        <v>101</v>
      </c>
      <c r="D72" s="6" t="s">
        <v>67</v>
      </c>
      <c r="E72" s="6" t="s">
        <v>243</v>
      </c>
      <c r="F72" s="6" t="s">
        <v>234</v>
      </c>
      <c r="G72" s="285" t="s">
        <v>235</v>
      </c>
      <c r="H72" s="76">
        <v>42855</v>
      </c>
      <c r="I72" s="8"/>
      <c r="J72" s="8"/>
      <c r="K72" s="8"/>
      <c r="L72" s="35"/>
      <c r="M72" s="35"/>
      <c r="N72" s="59"/>
      <c r="O72" s="47"/>
      <c r="P72" s="47"/>
      <c r="Q72" s="47"/>
    </row>
    <row r="73" spans="2:17" ht="31.5" x14ac:dyDescent="0.25">
      <c r="B73" s="327"/>
      <c r="C73" s="5" t="s">
        <v>244</v>
      </c>
      <c r="D73" s="6" t="s">
        <v>69</v>
      </c>
      <c r="E73" s="6" t="s">
        <v>243</v>
      </c>
      <c r="F73" s="6" t="s">
        <v>234</v>
      </c>
      <c r="G73" s="285" t="s">
        <v>235</v>
      </c>
      <c r="H73" s="76">
        <v>42855</v>
      </c>
      <c r="I73" s="8"/>
      <c r="J73" s="8"/>
      <c r="K73" s="8"/>
      <c r="L73" s="70"/>
      <c r="M73" s="35"/>
      <c r="N73" s="59"/>
      <c r="O73" s="47"/>
      <c r="P73" s="47"/>
      <c r="Q73" s="47"/>
    </row>
    <row r="74" spans="2:17" ht="37.5" x14ac:dyDescent="0.25">
      <c r="B74" s="283" t="s">
        <v>245</v>
      </c>
      <c r="C74" s="5" t="s">
        <v>105</v>
      </c>
      <c r="D74" s="6" t="s">
        <v>246</v>
      </c>
      <c r="E74" s="88" t="s">
        <v>247</v>
      </c>
      <c r="F74" s="88" t="s">
        <v>248</v>
      </c>
      <c r="G74" s="285" t="s">
        <v>235</v>
      </c>
      <c r="H74" s="76">
        <v>43100</v>
      </c>
      <c r="I74" s="8"/>
      <c r="J74" s="8"/>
      <c r="K74" s="8"/>
      <c r="L74" s="69"/>
      <c r="M74" s="19"/>
      <c r="N74" s="69"/>
      <c r="O74" s="47"/>
      <c r="P74" s="47"/>
      <c r="Q74" s="47"/>
    </row>
    <row r="75" spans="2:17" ht="94.5" x14ac:dyDescent="0.25">
      <c r="B75" s="327" t="s">
        <v>249</v>
      </c>
      <c r="C75" s="5" t="s">
        <v>224</v>
      </c>
      <c r="D75" s="6" t="s">
        <v>73</v>
      </c>
      <c r="E75" s="6" t="s">
        <v>221</v>
      </c>
      <c r="F75" s="6" t="s">
        <v>250</v>
      </c>
      <c r="G75" s="6" t="s">
        <v>251</v>
      </c>
      <c r="H75" s="76">
        <v>43100</v>
      </c>
      <c r="I75" s="8"/>
      <c r="J75" s="8"/>
      <c r="K75" s="8"/>
      <c r="L75" s="69"/>
      <c r="M75" s="14"/>
      <c r="N75" s="69"/>
      <c r="O75" s="47"/>
      <c r="P75" s="47"/>
      <c r="Q75" s="47"/>
    </row>
    <row r="76" spans="2:17" ht="31.5" x14ac:dyDescent="0.25">
      <c r="B76" s="327"/>
      <c r="C76" s="89" t="s">
        <v>228</v>
      </c>
      <c r="D76" s="90" t="s">
        <v>252</v>
      </c>
      <c r="E76" s="90" t="s">
        <v>253</v>
      </c>
      <c r="F76" s="91" t="s">
        <v>254</v>
      </c>
      <c r="G76" s="90" t="s">
        <v>255</v>
      </c>
      <c r="H76" s="92" t="s">
        <v>113</v>
      </c>
      <c r="I76" s="8"/>
      <c r="J76" s="8"/>
      <c r="K76" s="8"/>
      <c r="L76" s="13"/>
      <c r="M76" s="35"/>
      <c r="N76" s="35"/>
      <c r="O76" s="47"/>
      <c r="P76" s="47"/>
      <c r="Q76" s="47"/>
    </row>
    <row r="77" spans="2:17" ht="15" customHeight="1" x14ac:dyDescent="0.25">
      <c r="B77" s="104"/>
      <c r="C77" s="101"/>
      <c r="D77" s="101"/>
      <c r="E77" s="101"/>
      <c r="F77" s="101"/>
      <c r="G77" s="101"/>
      <c r="H77" s="101"/>
      <c r="I77" s="101"/>
      <c r="J77" s="101"/>
      <c r="K77" s="101"/>
      <c r="L77" s="101"/>
      <c r="M77" s="104"/>
      <c r="N77" s="47"/>
      <c r="O77" s="47"/>
      <c r="P77" s="47"/>
      <c r="Q77" s="47"/>
    </row>
    <row r="78" spans="2:17" ht="15" customHeight="1" x14ac:dyDescent="0.25">
      <c r="B78" s="104"/>
      <c r="C78" s="101"/>
      <c r="D78" s="101"/>
      <c r="E78" s="101"/>
      <c r="F78" s="101"/>
      <c r="G78" s="101"/>
      <c r="H78" s="101"/>
      <c r="I78" s="101"/>
      <c r="J78" s="101"/>
      <c r="K78" s="101"/>
      <c r="L78" s="101"/>
      <c r="M78" s="104"/>
      <c r="N78" s="47"/>
      <c r="O78" s="47"/>
      <c r="P78" s="47"/>
      <c r="Q78" s="47"/>
    </row>
    <row r="79" spans="2:17" ht="15" customHeight="1" x14ac:dyDescent="0.25">
      <c r="B79" s="104"/>
      <c r="C79" s="101"/>
      <c r="D79" s="101"/>
      <c r="E79" s="101"/>
      <c r="F79" s="101"/>
      <c r="G79" s="101"/>
      <c r="H79" s="101"/>
      <c r="I79" s="101"/>
      <c r="J79" s="101"/>
      <c r="K79" s="101"/>
      <c r="L79" s="101"/>
      <c r="M79" s="104"/>
      <c r="N79" s="47"/>
      <c r="O79" s="47"/>
      <c r="P79" s="47"/>
      <c r="Q79" s="47"/>
    </row>
    <row r="80" spans="2:17" ht="15.75" thickBot="1" x14ac:dyDescent="0.3">
      <c r="B80" s="101"/>
      <c r="C80" s="47"/>
      <c r="D80" s="47"/>
      <c r="E80" s="47"/>
      <c r="F80" s="47"/>
      <c r="G80" s="47"/>
      <c r="H80" s="47"/>
      <c r="I80" s="47"/>
      <c r="J80" s="47"/>
      <c r="K80" s="47"/>
      <c r="L80" s="47"/>
      <c r="M80" s="102"/>
      <c r="N80" s="47"/>
      <c r="O80" s="47"/>
      <c r="P80" s="47"/>
      <c r="Q80" s="47"/>
    </row>
    <row r="81" spans="2:17" ht="19.5" thickBot="1" x14ac:dyDescent="0.3">
      <c r="B81" s="324" t="s">
        <v>256</v>
      </c>
      <c r="C81" s="325"/>
      <c r="D81" s="325"/>
      <c r="E81" s="325"/>
      <c r="F81" s="325"/>
      <c r="G81" s="325"/>
      <c r="H81" s="326"/>
      <c r="I81" s="8"/>
      <c r="J81" s="8"/>
      <c r="K81" s="8"/>
      <c r="L81" s="93"/>
      <c r="M81" s="13"/>
      <c r="N81" s="13"/>
      <c r="O81" s="47"/>
      <c r="P81" s="47"/>
      <c r="Q81" s="47"/>
    </row>
    <row r="82" spans="2:17" ht="30.75" thickBot="1" x14ac:dyDescent="0.3">
      <c r="B82" s="73" t="s">
        <v>74</v>
      </c>
      <c r="C82" s="320" t="s">
        <v>75</v>
      </c>
      <c r="D82" s="320"/>
      <c r="E82" s="1" t="s">
        <v>76</v>
      </c>
      <c r="F82" s="1" t="s">
        <v>231</v>
      </c>
      <c r="G82" s="281" t="s">
        <v>77</v>
      </c>
      <c r="H82" s="67" t="s">
        <v>78</v>
      </c>
      <c r="I82" s="8"/>
      <c r="J82" s="8"/>
      <c r="K82" s="8"/>
      <c r="L82" s="105" t="s">
        <v>79</v>
      </c>
      <c r="M82" s="106" t="s">
        <v>80</v>
      </c>
      <c r="N82" s="106" t="s">
        <v>81</v>
      </c>
      <c r="O82" s="47"/>
      <c r="P82" s="47"/>
      <c r="Q82" s="47"/>
    </row>
    <row r="83" spans="2:17" ht="38.25" thickBot="1" x14ac:dyDescent="0.3">
      <c r="B83" s="283" t="s">
        <v>257</v>
      </c>
      <c r="C83" s="36" t="s">
        <v>83</v>
      </c>
      <c r="D83" s="3" t="s">
        <v>258</v>
      </c>
      <c r="E83" s="3" t="s">
        <v>259</v>
      </c>
      <c r="F83" s="3" t="s">
        <v>260</v>
      </c>
      <c r="G83" s="72" t="s">
        <v>261</v>
      </c>
      <c r="H83" s="66" t="s">
        <v>262</v>
      </c>
      <c r="I83" s="8"/>
      <c r="J83" s="8"/>
      <c r="K83" s="8"/>
      <c r="L83" s="69"/>
      <c r="M83" s="69"/>
      <c r="N83" s="69"/>
      <c r="O83" s="47"/>
      <c r="P83" s="47"/>
      <c r="Q83" s="47"/>
    </row>
    <row r="84" spans="2:17" x14ac:dyDescent="0.25">
      <c r="B84" s="47"/>
      <c r="C84" s="47"/>
      <c r="D84" s="47"/>
      <c r="E84" s="47"/>
      <c r="F84" s="47"/>
      <c r="G84" s="47"/>
      <c r="H84" s="47"/>
      <c r="I84" s="47"/>
      <c r="J84" s="47"/>
      <c r="K84" s="47"/>
      <c r="L84" s="47"/>
      <c r="M84" s="47"/>
      <c r="N84" s="47"/>
      <c r="O84" s="47"/>
      <c r="P84" s="47"/>
      <c r="Q84" s="47"/>
    </row>
    <row r="85" spans="2:17" x14ac:dyDescent="0.25">
      <c r="B85" s="47"/>
      <c r="C85" s="47"/>
      <c r="D85" s="47"/>
      <c r="E85" s="47"/>
      <c r="F85" s="47"/>
      <c r="G85" s="47"/>
      <c r="H85" s="47"/>
      <c r="I85" s="47"/>
      <c r="J85" s="47"/>
      <c r="K85" s="47"/>
      <c r="L85" s="47"/>
      <c r="M85" s="47"/>
      <c r="N85" s="47"/>
      <c r="O85" s="47"/>
      <c r="P85" s="47"/>
      <c r="Q85" s="47"/>
    </row>
    <row r="86" spans="2:17" x14ac:dyDescent="0.25">
      <c r="B86" s="47"/>
      <c r="C86" s="47"/>
      <c r="D86" s="47"/>
      <c r="E86" s="47"/>
      <c r="F86" s="47"/>
      <c r="G86" s="47"/>
      <c r="H86" s="47"/>
      <c r="I86" s="47"/>
      <c r="J86" s="47"/>
      <c r="K86" s="47"/>
      <c r="L86" s="47"/>
      <c r="M86" s="47"/>
      <c r="N86" s="47"/>
      <c r="O86" s="47"/>
      <c r="P86" s="47"/>
      <c r="Q86" s="47"/>
    </row>
    <row r="87" spans="2:17" x14ac:dyDescent="0.25">
      <c r="B87" s="47"/>
      <c r="C87" s="47"/>
      <c r="D87" s="47"/>
      <c r="E87" s="47"/>
      <c r="F87" s="47"/>
      <c r="G87" s="47"/>
      <c r="H87" s="47"/>
      <c r="I87" s="47"/>
      <c r="J87" s="47"/>
      <c r="K87" s="47"/>
      <c r="L87" s="47"/>
      <c r="M87" s="47"/>
      <c r="N87" s="47"/>
      <c r="O87" s="47"/>
      <c r="P87" s="47"/>
      <c r="Q87" s="47"/>
    </row>
    <row r="88" spans="2:17" x14ac:dyDescent="0.25">
      <c r="B88" s="47"/>
      <c r="C88" s="47"/>
      <c r="D88" s="47"/>
      <c r="E88" s="47"/>
      <c r="F88" s="47"/>
      <c r="G88" s="47"/>
      <c r="H88" s="47"/>
      <c r="I88" s="47"/>
      <c r="J88" s="47"/>
      <c r="K88" s="47"/>
      <c r="L88" s="47"/>
      <c r="M88" s="47"/>
      <c r="N88" s="47"/>
      <c r="O88" s="47"/>
      <c r="P88" s="47"/>
      <c r="Q88" s="47"/>
    </row>
    <row r="89" spans="2:17" x14ac:dyDescent="0.25">
      <c r="B89" s="47"/>
      <c r="C89" s="47"/>
      <c r="D89" s="47"/>
      <c r="E89" s="47"/>
      <c r="F89" s="47"/>
      <c r="G89" s="47"/>
      <c r="H89" s="47"/>
      <c r="I89" s="47"/>
      <c r="J89" s="47"/>
      <c r="K89" s="47"/>
      <c r="L89" s="47"/>
      <c r="M89" s="47"/>
      <c r="N89" s="47"/>
      <c r="O89" s="47"/>
      <c r="P89" s="47"/>
      <c r="Q89" s="47"/>
    </row>
    <row r="90" spans="2:17" x14ac:dyDescent="0.25">
      <c r="B90" s="47"/>
      <c r="C90" s="47"/>
      <c r="D90" s="47"/>
      <c r="E90" s="47"/>
      <c r="F90" s="47"/>
      <c r="G90" s="47"/>
      <c r="H90" s="47"/>
      <c r="I90" s="47"/>
      <c r="J90" s="47"/>
      <c r="K90" s="47"/>
      <c r="L90" s="47"/>
      <c r="M90" s="47"/>
      <c r="N90" s="47"/>
      <c r="O90" s="47"/>
      <c r="P90" s="47"/>
      <c r="Q90" s="47"/>
    </row>
    <row r="91" spans="2:17" x14ac:dyDescent="0.25">
      <c r="B91" s="47"/>
      <c r="C91" s="47"/>
      <c r="D91" s="47"/>
      <c r="E91" s="47"/>
      <c r="F91" s="47"/>
      <c r="G91" s="47"/>
      <c r="H91" s="47"/>
      <c r="I91" s="47"/>
      <c r="J91" s="47"/>
      <c r="K91" s="47"/>
      <c r="L91" s="47"/>
      <c r="M91" s="47"/>
      <c r="N91" s="47"/>
      <c r="O91" s="47"/>
      <c r="P91" s="47"/>
      <c r="Q91" s="47"/>
    </row>
    <row r="92" spans="2:17" x14ac:dyDescent="0.25">
      <c r="B92" s="47"/>
      <c r="C92" s="47"/>
      <c r="D92" s="47"/>
      <c r="E92" s="47"/>
      <c r="F92" s="47"/>
      <c r="G92" s="47"/>
      <c r="H92" s="47"/>
      <c r="I92" s="47"/>
      <c r="J92" s="47"/>
      <c r="K92" s="47"/>
      <c r="L92" s="47"/>
      <c r="M92" s="47"/>
      <c r="N92" s="47"/>
      <c r="O92" s="47"/>
      <c r="P92" s="47"/>
      <c r="Q92" s="47"/>
    </row>
    <row r="93" spans="2:17" x14ac:dyDescent="0.25">
      <c r="B93" s="47"/>
      <c r="C93" s="47"/>
      <c r="D93" s="47"/>
      <c r="E93" s="47"/>
      <c r="F93" s="47"/>
      <c r="G93" s="47"/>
      <c r="H93" s="47"/>
      <c r="I93" s="47"/>
      <c r="J93" s="47"/>
      <c r="K93" s="47"/>
      <c r="L93" s="47"/>
      <c r="M93" s="47"/>
      <c r="N93" s="47"/>
      <c r="O93" s="47"/>
      <c r="P93" s="47"/>
      <c r="Q93" s="47"/>
    </row>
    <row r="94" spans="2:17" x14ac:dyDescent="0.25">
      <c r="B94" s="47"/>
      <c r="C94" s="47"/>
      <c r="D94" s="47"/>
      <c r="E94" s="47"/>
      <c r="F94" s="47"/>
      <c r="G94" s="47"/>
      <c r="H94" s="47"/>
      <c r="I94" s="47"/>
      <c r="J94" s="47"/>
      <c r="K94" s="47"/>
      <c r="L94" s="47"/>
      <c r="M94" s="47"/>
      <c r="N94" s="47"/>
      <c r="O94" s="47"/>
      <c r="P94" s="47"/>
      <c r="Q94" s="47"/>
    </row>
    <row r="95" spans="2:17" x14ac:dyDescent="0.25">
      <c r="B95" s="47"/>
      <c r="C95" s="47"/>
      <c r="D95" s="47"/>
      <c r="E95" s="47"/>
      <c r="F95" s="47"/>
      <c r="G95" s="47"/>
      <c r="H95" s="47"/>
      <c r="I95" s="47"/>
      <c r="J95" s="47"/>
      <c r="K95" s="47"/>
      <c r="L95" s="47"/>
      <c r="M95" s="47"/>
      <c r="N95" s="47"/>
      <c r="O95" s="47"/>
      <c r="P95" s="47"/>
      <c r="Q95" s="47"/>
    </row>
    <row r="96" spans="2:17" x14ac:dyDescent="0.25">
      <c r="B96" s="47"/>
      <c r="C96" s="47"/>
      <c r="D96" s="47"/>
      <c r="E96" s="47"/>
      <c r="F96" s="47"/>
      <c r="G96" s="47"/>
      <c r="H96" s="47"/>
      <c r="I96" s="47"/>
      <c r="J96" s="47"/>
      <c r="K96" s="47"/>
      <c r="L96" s="47"/>
      <c r="M96" s="47"/>
      <c r="N96" s="47"/>
      <c r="O96" s="47"/>
      <c r="P96" s="47"/>
      <c r="Q96" s="47"/>
    </row>
    <row r="97" spans="2:17" x14ac:dyDescent="0.25">
      <c r="B97" s="47"/>
      <c r="C97" s="47"/>
      <c r="D97" s="47"/>
      <c r="E97" s="47"/>
      <c r="F97" s="47"/>
      <c r="G97" s="47"/>
      <c r="H97" s="47"/>
      <c r="I97" s="47"/>
      <c r="J97" s="47"/>
      <c r="K97" s="47"/>
      <c r="L97" s="47"/>
      <c r="M97" s="47"/>
      <c r="N97" s="47"/>
      <c r="O97" s="47"/>
      <c r="P97" s="47"/>
      <c r="Q97" s="47"/>
    </row>
    <row r="98" spans="2:17" x14ac:dyDescent="0.25">
      <c r="B98" s="47"/>
      <c r="C98" s="47"/>
      <c r="D98" s="47"/>
      <c r="E98" s="47"/>
      <c r="F98" s="47"/>
      <c r="G98" s="47"/>
      <c r="H98" s="47"/>
      <c r="I98" s="47"/>
      <c r="J98" s="47"/>
      <c r="K98" s="47"/>
      <c r="L98" s="47"/>
      <c r="M98" s="47"/>
      <c r="N98" s="47"/>
      <c r="O98" s="47"/>
      <c r="P98" s="47"/>
      <c r="Q98" s="47"/>
    </row>
    <row r="99" spans="2:17" x14ac:dyDescent="0.25">
      <c r="B99" s="47"/>
      <c r="C99" s="47"/>
      <c r="D99" s="47"/>
      <c r="E99" s="47"/>
      <c r="F99" s="47"/>
      <c r="G99" s="47"/>
      <c r="H99" s="47"/>
      <c r="I99" s="47"/>
      <c r="J99" s="47"/>
      <c r="K99" s="47"/>
      <c r="L99" s="47"/>
      <c r="M99" s="47"/>
      <c r="N99" s="47"/>
      <c r="O99" s="47"/>
      <c r="P99" s="47"/>
      <c r="Q99" s="47"/>
    </row>
    <row r="100" spans="2:17" x14ac:dyDescent="0.25">
      <c r="B100" s="47"/>
      <c r="C100" s="47"/>
      <c r="D100" s="47"/>
      <c r="E100" s="47"/>
      <c r="F100" s="47"/>
      <c r="G100" s="47"/>
      <c r="H100" s="47"/>
      <c r="I100" s="47"/>
      <c r="J100" s="47"/>
      <c r="K100" s="47"/>
      <c r="L100" s="47"/>
      <c r="M100" s="47"/>
      <c r="N100" s="47"/>
      <c r="O100" s="47"/>
      <c r="P100" s="47"/>
      <c r="Q100" s="47"/>
    </row>
    <row r="101" spans="2:17" x14ac:dyDescent="0.25">
      <c r="B101" s="47"/>
      <c r="C101" s="47"/>
      <c r="D101" s="47"/>
      <c r="E101" s="47"/>
      <c r="F101" s="47"/>
      <c r="G101" s="47"/>
      <c r="H101" s="47"/>
      <c r="I101" s="47"/>
      <c r="J101" s="47"/>
      <c r="K101" s="47"/>
      <c r="L101" s="47"/>
      <c r="M101" s="47"/>
      <c r="N101" s="47"/>
      <c r="O101" s="47"/>
      <c r="P101" s="47"/>
      <c r="Q101" s="47"/>
    </row>
    <row r="102" spans="2:17" x14ac:dyDescent="0.25">
      <c r="B102" s="47"/>
      <c r="C102" s="47"/>
      <c r="D102" s="47"/>
      <c r="E102" s="47"/>
      <c r="F102" s="47"/>
      <c r="G102" s="47"/>
      <c r="H102" s="47"/>
      <c r="I102" s="47"/>
      <c r="J102" s="47"/>
      <c r="K102" s="47"/>
      <c r="L102" s="47"/>
      <c r="M102" s="47"/>
      <c r="N102" s="47"/>
      <c r="O102" s="47"/>
      <c r="P102" s="47"/>
      <c r="Q102" s="47"/>
    </row>
    <row r="103" spans="2:17" x14ac:dyDescent="0.25">
      <c r="B103" s="47"/>
      <c r="C103" s="47"/>
      <c r="D103" s="47"/>
      <c r="E103" s="47"/>
      <c r="F103" s="47"/>
      <c r="G103" s="47"/>
      <c r="H103" s="47"/>
      <c r="I103" s="47"/>
      <c r="J103" s="47"/>
      <c r="K103" s="47"/>
      <c r="L103" s="47"/>
      <c r="M103" s="47"/>
      <c r="N103" s="47"/>
      <c r="O103" s="47"/>
      <c r="P103" s="47"/>
      <c r="Q103" s="47"/>
    </row>
    <row r="104" spans="2:17" x14ac:dyDescent="0.25">
      <c r="B104" s="47"/>
      <c r="C104" s="47"/>
      <c r="D104" s="47"/>
      <c r="E104" s="47"/>
      <c r="F104" s="47"/>
      <c r="G104" s="47"/>
      <c r="H104" s="47"/>
      <c r="I104" s="47"/>
      <c r="J104" s="47"/>
      <c r="K104" s="47"/>
      <c r="L104" s="47"/>
      <c r="M104" s="47"/>
      <c r="N104" s="47"/>
      <c r="O104" s="47"/>
      <c r="P104" s="47"/>
      <c r="Q104" s="47"/>
    </row>
    <row r="105" spans="2:17" x14ac:dyDescent="0.25">
      <c r="B105" s="47"/>
      <c r="C105" s="47"/>
      <c r="D105" s="47"/>
      <c r="E105" s="47"/>
      <c r="F105" s="47"/>
      <c r="G105" s="47"/>
      <c r="H105" s="47"/>
      <c r="I105" s="47"/>
      <c r="J105" s="47"/>
      <c r="K105" s="47"/>
      <c r="L105" s="47"/>
      <c r="M105" s="47"/>
      <c r="N105" s="47"/>
      <c r="O105" s="47"/>
      <c r="P105" s="47"/>
      <c r="Q105" s="47"/>
    </row>
    <row r="106" spans="2:17" x14ac:dyDescent="0.25">
      <c r="B106" s="47"/>
      <c r="C106" s="47"/>
      <c r="D106" s="47"/>
      <c r="E106" s="47"/>
      <c r="F106" s="47"/>
      <c r="G106" s="47"/>
      <c r="H106" s="47"/>
      <c r="I106" s="47"/>
      <c r="J106" s="47"/>
      <c r="K106" s="47"/>
      <c r="L106" s="47"/>
      <c r="M106" s="47"/>
      <c r="N106" s="47"/>
      <c r="O106" s="47"/>
      <c r="P106" s="47"/>
      <c r="Q106" s="47"/>
    </row>
    <row r="107" spans="2:17" x14ac:dyDescent="0.25">
      <c r="B107" s="47"/>
      <c r="C107" s="47"/>
      <c r="D107" s="47"/>
      <c r="E107" s="47"/>
      <c r="F107" s="47"/>
      <c r="G107" s="47"/>
      <c r="H107" s="47"/>
      <c r="I107" s="47"/>
      <c r="J107" s="47"/>
      <c r="K107" s="47"/>
      <c r="L107" s="47"/>
      <c r="M107" s="47"/>
      <c r="N107" s="47"/>
      <c r="O107" s="47"/>
      <c r="P107" s="47"/>
      <c r="Q107" s="47"/>
    </row>
    <row r="108" spans="2:17" x14ac:dyDescent="0.25">
      <c r="B108" s="47"/>
      <c r="C108" s="47"/>
      <c r="D108" s="47"/>
      <c r="E108" s="47"/>
      <c r="F108" s="47"/>
      <c r="G108" s="47"/>
      <c r="H108" s="47"/>
      <c r="I108" s="47"/>
      <c r="J108" s="47"/>
      <c r="K108" s="47"/>
      <c r="L108" s="47"/>
      <c r="M108" s="47"/>
      <c r="N108" s="47"/>
      <c r="O108" s="47"/>
      <c r="P108" s="47"/>
      <c r="Q108" s="47"/>
    </row>
    <row r="109" spans="2:17" x14ac:dyDescent="0.25">
      <c r="B109" s="47"/>
      <c r="C109" s="47"/>
      <c r="D109" s="47"/>
      <c r="E109" s="47"/>
      <c r="F109" s="47"/>
      <c r="G109" s="47"/>
      <c r="H109" s="47"/>
      <c r="I109" s="47"/>
      <c r="J109" s="47"/>
      <c r="K109" s="47"/>
      <c r="L109" s="47"/>
      <c r="M109" s="47"/>
      <c r="N109" s="47"/>
      <c r="O109" s="47"/>
      <c r="P109" s="47"/>
      <c r="Q109" s="47"/>
    </row>
    <row r="110" spans="2:17" x14ac:dyDescent="0.25">
      <c r="B110" s="47"/>
      <c r="C110" s="47"/>
      <c r="D110" s="47"/>
      <c r="E110" s="47"/>
      <c r="F110" s="47"/>
      <c r="G110" s="47"/>
      <c r="H110" s="47"/>
      <c r="I110" s="47"/>
      <c r="J110" s="47"/>
      <c r="K110" s="47"/>
      <c r="L110" s="47"/>
      <c r="M110" s="47"/>
      <c r="N110" s="47"/>
      <c r="O110" s="47"/>
      <c r="P110" s="47"/>
      <c r="Q110" s="47"/>
    </row>
    <row r="111" spans="2:17" x14ac:dyDescent="0.25">
      <c r="B111" s="47"/>
      <c r="C111" s="47"/>
      <c r="D111" s="47"/>
      <c r="E111" s="47"/>
      <c r="F111" s="47"/>
      <c r="G111" s="47"/>
      <c r="H111" s="47"/>
      <c r="I111" s="47"/>
      <c r="J111" s="47"/>
      <c r="K111" s="47"/>
      <c r="L111" s="47"/>
      <c r="M111" s="47"/>
      <c r="N111" s="47"/>
      <c r="O111" s="47"/>
      <c r="P111" s="47"/>
      <c r="Q111" s="47"/>
    </row>
    <row r="112" spans="2:17" x14ac:dyDescent="0.25">
      <c r="B112" s="47"/>
      <c r="C112" s="47"/>
      <c r="D112" s="47"/>
      <c r="E112" s="47"/>
      <c r="F112" s="47"/>
      <c r="G112" s="47"/>
      <c r="H112" s="47"/>
      <c r="I112" s="47"/>
      <c r="J112" s="47"/>
      <c r="K112" s="47"/>
      <c r="L112" s="47"/>
      <c r="M112" s="47"/>
      <c r="N112" s="47"/>
      <c r="O112" s="47"/>
      <c r="P112" s="47"/>
      <c r="Q112" s="47"/>
    </row>
    <row r="113" spans="2:17" x14ac:dyDescent="0.25">
      <c r="B113" s="47"/>
      <c r="C113" s="47"/>
      <c r="D113" s="47"/>
      <c r="E113" s="47"/>
      <c r="F113" s="47"/>
      <c r="G113" s="47"/>
      <c r="H113" s="47"/>
      <c r="I113" s="47"/>
      <c r="J113" s="47"/>
      <c r="K113" s="47"/>
      <c r="L113" s="47"/>
      <c r="M113" s="47"/>
      <c r="N113" s="47"/>
      <c r="O113" s="47"/>
      <c r="P113" s="47"/>
      <c r="Q113" s="47"/>
    </row>
    <row r="114" spans="2:17" x14ac:dyDescent="0.25">
      <c r="B114" s="47"/>
      <c r="C114" s="47"/>
      <c r="D114" s="47"/>
      <c r="E114" s="47"/>
      <c r="F114" s="47"/>
      <c r="G114" s="47"/>
      <c r="H114" s="47"/>
      <c r="I114" s="47"/>
      <c r="J114" s="47"/>
      <c r="K114" s="47"/>
      <c r="L114" s="47"/>
      <c r="M114" s="47"/>
      <c r="N114" s="47"/>
      <c r="O114" s="47"/>
      <c r="P114" s="47"/>
      <c r="Q114" s="47"/>
    </row>
    <row r="115" spans="2:17" x14ac:dyDescent="0.25">
      <c r="B115" s="47"/>
      <c r="C115" s="47"/>
      <c r="D115" s="47"/>
      <c r="E115" s="47"/>
      <c r="F115" s="47"/>
      <c r="G115" s="47"/>
      <c r="H115" s="47"/>
      <c r="I115" s="47"/>
      <c r="J115" s="47"/>
      <c r="K115" s="47"/>
      <c r="L115" s="47"/>
      <c r="M115" s="47"/>
      <c r="N115" s="47"/>
      <c r="O115" s="47"/>
      <c r="P115" s="47"/>
      <c r="Q115" s="47"/>
    </row>
    <row r="116" spans="2:17" x14ac:dyDescent="0.25">
      <c r="B116" s="47"/>
      <c r="C116" s="47"/>
      <c r="D116" s="47"/>
      <c r="E116" s="47"/>
      <c r="F116" s="47"/>
      <c r="G116" s="47"/>
      <c r="H116" s="47"/>
      <c r="I116" s="47"/>
      <c r="J116" s="47"/>
      <c r="K116" s="47"/>
      <c r="L116" s="47"/>
      <c r="M116" s="47"/>
      <c r="N116" s="47"/>
      <c r="O116" s="47"/>
      <c r="P116" s="47"/>
      <c r="Q116" s="47"/>
    </row>
  </sheetData>
  <mergeCells count="26">
    <mergeCell ref="B2:G2"/>
    <mergeCell ref="B18:G18"/>
    <mergeCell ref="B17:D17"/>
    <mergeCell ref="B11:B12"/>
    <mergeCell ref="B81:H81"/>
    <mergeCell ref="B68:B69"/>
    <mergeCell ref="D70:H70"/>
    <mergeCell ref="B71:B73"/>
    <mergeCell ref="B75:B76"/>
    <mergeCell ref="B5:B8"/>
    <mergeCell ref="B9:B10"/>
    <mergeCell ref="C82:D82"/>
    <mergeCell ref="H18:K18"/>
    <mergeCell ref="B19:B20"/>
    <mergeCell ref="C19:C20"/>
    <mergeCell ref="B66:H66"/>
    <mergeCell ref="B60:B61"/>
    <mergeCell ref="B51:G51"/>
    <mergeCell ref="C67:D67"/>
    <mergeCell ref="B25:G25"/>
    <mergeCell ref="B27:B33"/>
    <mergeCell ref="B34:B42"/>
    <mergeCell ref="B43:B44"/>
    <mergeCell ref="B45:B46"/>
    <mergeCell ref="B53:B54"/>
    <mergeCell ref="B55:B57"/>
  </mergeCells>
  <conditionalFormatting sqref="L45">
    <cfRule type="expression" dxfId="173" priority="14">
      <formula>"En proceso"</formula>
    </cfRule>
  </conditionalFormatting>
  <conditionalFormatting sqref="L45">
    <cfRule type="containsText" dxfId="172" priority="13" operator="containsText" text="Cumplido">
      <formula>NOT(ISERROR(SEARCH("Cumplido",L45)))</formula>
    </cfRule>
  </conditionalFormatting>
  <conditionalFormatting sqref="L45">
    <cfRule type="containsText" dxfId="171" priority="12" operator="containsText" text="En Proceso">
      <formula>NOT(ISERROR(SEARCH("En Proceso",L45)))</formula>
    </cfRule>
  </conditionalFormatting>
  <conditionalFormatting sqref="L45">
    <cfRule type="containsText" dxfId="170" priority="8" operator="containsText" text="No Iniciado">
      <formula>NOT(ISERROR(SEARCH("No Iniciado",L45)))</formula>
    </cfRule>
    <cfRule type="containsText" dxfId="169" priority="9" operator="containsText" text="Vencido">
      <formula>NOT(ISERROR(SEARCH("Vencido",L45)))</formula>
    </cfRule>
    <cfRule type="containsText" dxfId="168" priority="10" operator="containsText" text="En Proceso">
      <formula>NOT(ISERROR(SEARCH("En Proceso",L45)))</formula>
    </cfRule>
    <cfRule type="containsText" dxfId="167" priority="11" operator="containsText" text="Cumplido">
      <formula>NOT(ISERROR(SEARCH("Cumplido",L45)))</formula>
    </cfRule>
  </conditionalFormatting>
  <conditionalFormatting sqref="M45">
    <cfRule type="expression" dxfId="166" priority="7">
      <formula>"En proceso"</formula>
    </cfRule>
  </conditionalFormatting>
  <conditionalFormatting sqref="M45">
    <cfRule type="containsText" dxfId="165" priority="6" operator="containsText" text="Cumplido">
      <formula>NOT(ISERROR(SEARCH("Cumplido",M45)))</formula>
    </cfRule>
  </conditionalFormatting>
  <conditionalFormatting sqref="M45">
    <cfRule type="containsText" dxfId="164" priority="5" operator="containsText" text="En Proceso">
      <formula>NOT(ISERROR(SEARCH("En Proceso",M45)))</formula>
    </cfRule>
  </conditionalFormatting>
  <conditionalFormatting sqref="M45">
    <cfRule type="containsText" dxfId="163" priority="1" operator="containsText" text="No Iniciado">
      <formula>NOT(ISERROR(SEARCH("No Iniciado",M45)))</formula>
    </cfRule>
    <cfRule type="containsText" dxfId="162" priority="2" operator="containsText" text="Vencido">
      <formula>NOT(ISERROR(SEARCH("Vencido",M45)))</formula>
    </cfRule>
    <cfRule type="containsText" dxfId="161" priority="3" operator="containsText" text="En Proceso">
      <formula>NOT(ISERROR(SEARCH("En Proceso",M45)))</formula>
    </cfRule>
    <cfRule type="containsText" dxfId="160" priority="4" operator="containsText" text="Cumplido">
      <formula>NOT(ISERROR(SEARCH("Cumplido",M45)))</formula>
    </cfRule>
  </conditionalFormatting>
  <dataValidations count="4">
    <dataValidation type="list" showInputMessage="1" showErrorMessage="1" sqref="E21:E23" xr:uid="{00000000-0002-0000-0100-000000000000}">
      <formula1>INDIRECT(D21)</formula1>
    </dataValidation>
    <dataValidation type="date" operator="greaterThan" allowBlank="1" showInputMessage="1" showErrorMessage="1" sqref="J21:K21 N22:O23" xr:uid="{00000000-0002-0000-0100-000001000000}">
      <formula1>41275</formula1>
    </dataValidation>
    <dataValidation showInputMessage="1" showErrorMessage="1" sqref="C21:C23 F21:F23" xr:uid="{00000000-0002-0000-0100-000002000000}"/>
    <dataValidation type="list" showInputMessage="1" showErrorMessage="1" sqref="D22:D23" xr:uid="{00000000-0002-0000-0100-000003000000}">
      <formula1>Tipos</formula1>
    </dataValidation>
  </dataValidations>
  <pageMargins left="0.70866141732283472" right="0.70866141732283472" top="0.74803149606299213" bottom="0.74803149606299213" header="0.31496062992125984" footer="0.31496062992125984"/>
  <pageSetup scale="13"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2"/>
  <sheetViews>
    <sheetView topLeftCell="B10" zoomScale="70" zoomScaleNormal="70" zoomScaleSheetLayoutView="80" workbookViewId="0">
      <selection activeCell="J4" sqref="J4"/>
    </sheetView>
  </sheetViews>
  <sheetFormatPr baseColWidth="10" defaultColWidth="10.85546875" defaultRowHeight="15.75" x14ac:dyDescent="0.25"/>
  <cols>
    <col min="1" max="1" width="3.42578125" style="139" customWidth="1"/>
    <col min="2" max="2" width="20.7109375" style="139" customWidth="1"/>
    <col min="3" max="3" width="7.28515625" style="139" customWidth="1"/>
    <col min="4" max="4" width="34.5703125" style="139" customWidth="1"/>
    <col min="5" max="5" width="33.42578125" style="139" customWidth="1"/>
    <col min="6" max="6" width="21.85546875" style="139" customWidth="1"/>
    <col min="7" max="7" width="18.7109375" style="139" customWidth="1"/>
    <col min="8" max="8" width="26.5703125" style="139" customWidth="1"/>
    <col min="9" max="9" width="2.7109375" style="139" customWidth="1"/>
    <col min="10" max="10" width="83.5703125" style="139" hidden="1" customWidth="1"/>
    <col min="11" max="12" width="55.7109375" style="139" customWidth="1"/>
    <col min="13" max="13" width="40.85546875" style="139" customWidth="1"/>
    <col min="14" max="14" width="37.85546875" style="139" customWidth="1"/>
    <col min="15" max="15" width="80.85546875" style="139" customWidth="1"/>
    <col min="16" max="16" width="38.140625" style="139" customWidth="1"/>
    <col min="17" max="17" width="24" style="139" customWidth="1"/>
    <col min="18" max="20" width="10.85546875" style="139"/>
    <col min="21" max="21" width="51.7109375" style="139" bestFit="1" customWidth="1"/>
    <col min="22" max="22" width="10.85546875" style="139"/>
    <col min="23" max="23" width="23.85546875" style="139" bestFit="1" customWidth="1"/>
    <col min="24" max="16384" width="10.85546875" style="139"/>
  </cols>
  <sheetData>
    <row r="1" spans="1:15" s="140" customFormat="1" ht="57" customHeight="1" thickBot="1" x14ac:dyDescent="0.3">
      <c r="A1" s="139"/>
      <c r="B1" s="110"/>
      <c r="C1" s="139"/>
      <c r="D1" s="139"/>
      <c r="E1" s="139"/>
      <c r="F1" s="139"/>
      <c r="G1" s="139"/>
      <c r="H1" s="139"/>
      <c r="I1" s="139"/>
      <c r="J1" s="139"/>
      <c r="K1" s="139"/>
      <c r="L1" s="139"/>
      <c r="M1" s="139"/>
      <c r="N1" s="139"/>
    </row>
    <row r="2" spans="1:15" s="140" customFormat="1" ht="16.5" thickBot="1" x14ac:dyDescent="0.3">
      <c r="A2" s="139"/>
      <c r="B2" s="335" t="s">
        <v>263</v>
      </c>
      <c r="C2" s="335"/>
      <c r="D2" s="335"/>
      <c r="E2" s="335"/>
      <c r="F2" s="335"/>
      <c r="G2" s="335"/>
      <c r="H2" s="335"/>
      <c r="I2" s="141"/>
      <c r="J2" s="336" t="s">
        <v>264</v>
      </c>
      <c r="K2" s="336"/>
      <c r="L2" s="336"/>
      <c r="M2" s="139"/>
      <c r="N2" s="139"/>
    </row>
    <row r="3" spans="1:15" s="140" customFormat="1" ht="16.5" thickBot="1" x14ac:dyDescent="0.3">
      <c r="A3" s="139"/>
      <c r="B3" s="287" t="s">
        <v>265</v>
      </c>
      <c r="C3" s="212"/>
      <c r="D3" s="287" t="s">
        <v>266</v>
      </c>
      <c r="E3" s="213" t="s">
        <v>267</v>
      </c>
      <c r="F3" s="287" t="s">
        <v>268</v>
      </c>
      <c r="G3" s="287" t="s">
        <v>269</v>
      </c>
      <c r="H3" s="287" t="s">
        <v>270</v>
      </c>
      <c r="I3" s="141"/>
      <c r="J3" s="171" t="s">
        <v>271</v>
      </c>
      <c r="K3" s="171" t="s">
        <v>272</v>
      </c>
      <c r="L3" s="171" t="s">
        <v>273</v>
      </c>
      <c r="M3" s="139"/>
      <c r="N3" s="139"/>
    </row>
    <row r="4" spans="1:15" s="140" customFormat="1" ht="63" x14ac:dyDescent="0.25">
      <c r="A4" s="139"/>
      <c r="B4" s="334" t="s">
        <v>274</v>
      </c>
      <c r="C4" s="214" t="s">
        <v>83</v>
      </c>
      <c r="D4" s="215" t="s">
        <v>275</v>
      </c>
      <c r="E4" s="216" t="s">
        <v>276</v>
      </c>
      <c r="F4" s="217" t="s">
        <v>277</v>
      </c>
      <c r="G4" s="218" t="s">
        <v>278</v>
      </c>
      <c r="H4" s="219">
        <v>44377</v>
      </c>
      <c r="I4" s="141"/>
      <c r="J4" s="149"/>
      <c r="K4" s="150"/>
      <c r="L4" s="150"/>
      <c r="M4" s="139"/>
      <c r="N4" s="139"/>
    </row>
    <row r="5" spans="1:15" s="140" customFormat="1" ht="63" x14ac:dyDescent="0.25">
      <c r="A5" s="139"/>
      <c r="B5" s="334"/>
      <c r="C5" s="214" t="s">
        <v>279</v>
      </c>
      <c r="D5" s="215" t="s">
        <v>280</v>
      </c>
      <c r="E5" s="216" t="s">
        <v>281</v>
      </c>
      <c r="F5" s="217" t="s">
        <v>277</v>
      </c>
      <c r="G5" s="218" t="s">
        <v>278</v>
      </c>
      <c r="H5" s="220">
        <v>44377</v>
      </c>
      <c r="I5" s="141"/>
      <c r="J5" s="265"/>
      <c r="K5" s="150"/>
      <c r="L5" s="150"/>
      <c r="M5" s="139"/>
      <c r="N5" s="139"/>
    </row>
    <row r="6" spans="1:15" s="140" customFormat="1" ht="110.25" x14ac:dyDescent="0.25">
      <c r="A6" s="139"/>
      <c r="B6" s="334" t="s">
        <v>282</v>
      </c>
      <c r="C6" s="214" t="s">
        <v>87</v>
      </c>
      <c r="D6" s="215" t="s">
        <v>283</v>
      </c>
      <c r="E6" s="215" t="s">
        <v>284</v>
      </c>
      <c r="F6" s="217" t="s">
        <v>277</v>
      </c>
      <c r="G6" s="218" t="s">
        <v>278</v>
      </c>
      <c r="H6" s="219" t="s">
        <v>285</v>
      </c>
      <c r="I6" s="141"/>
      <c r="J6" s="264" t="s">
        <v>286</v>
      </c>
      <c r="K6" s="256"/>
      <c r="L6" s="150"/>
      <c r="M6" s="139"/>
      <c r="N6" s="139"/>
    </row>
    <row r="7" spans="1:15" s="140" customFormat="1" ht="63" x14ac:dyDescent="0.25">
      <c r="A7" s="139"/>
      <c r="B7" s="334"/>
      <c r="C7" s="214" t="s">
        <v>89</v>
      </c>
      <c r="D7" s="215" t="s">
        <v>287</v>
      </c>
      <c r="E7" s="215" t="s">
        <v>94</v>
      </c>
      <c r="F7" s="217" t="s">
        <v>288</v>
      </c>
      <c r="G7" s="218" t="s">
        <v>278</v>
      </c>
      <c r="H7" s="221">
        <v>44560</v>
      </c>
      <c r="I7" s="141"/>
      <c r="J7" s="266" t="s">
        <v>289</v>
      </c>
      <c r="K7" s="254"/>
      <c r="L7" s="150"/>
      <c r="M7" s="139"/>
      <c r="N7" s="139"/>
    </row>
    <row r="8" spans="1:15" s="140" customFormat="1" ht="75" x14ac:dyDescent="0.25">
      <c r="A8" s="139"/>
      <c r="B8" s="286" t="s">
        <v>290</v>
      </c>
      <c r="C8" s="214" t="s">
        <v>98</v>
      </c>
      <c r="D8" s="215" t="s">
        <v>291</v>
      </c>
      <c r="E8" s="215" t="s">
        <v>292</v>
      </c>
      <c r="F8" s="217" t="s">
        <v>277</v>
      </c>
      <c r="G8" s="218" t="s">
        <v>293</v>
      </c>
      <c r="H8" s="221">
        <v>44227</v>
      </c>
      <c r="I8" s="142"/>
      <c r="J8" s="269" t="s">
        <v>294</v>
      </c>
      <c r="K8" s="254" t="s">
        <v>295</v>
      </c>
      <c r="L8" s="150"/>
      <c r="M8" s="139"/>
      <c r="N8" s="139"/>
    </row>
    <row r="9" spans="1:15" s="140" customFormat="1" ht="96.75" customHeight="1" x14ac:dyDescent="0.25">
      <c r="A9" s="139"/>
      <c r="B9" s="334" t="s">
        <v>296</v>
      </c>
      <c r="C9" s="214" t="s">
        <v>105</v>
      </c>
      <c r="D9" s="215" t="s">
        <v>297</v>
      </c>
      <c r="E9" s="215" t="s">
        <v>298</v>
      </c>
      <c r="F9" s="217" t="s">
        <v>277</v>
      </c>
      <c r="G9" s="218" t="s">
        <v>278</v>
      </c>
      <c r="H9" s="218" t="s">
        <v>113</v>
      </c>
      <c r="I9" s="142"/>
      <c r="J9" s="258"/>
      <c r="K9" s="256"/>
      <c r="L9" s="150"/>
      <c r="M9" s="139"/>
      <c r="N9" s="139"/>
    </row>
    <row r="10" spans="1:15" s="140" customFormat="1" ht="63" x14ac:dyDescent="0.25">
      <c r="A10" s="139"/>
      <c r="B10" s="334"/>
      <c r="C10" s="214" t="s">
        <v>109</v>
      </c>
      <c r="D10" s="215" t="s">
        <v>299</v>
      </c>
      <c r="E10" s="215" t="s">
        <v>300</v>
      </c>
      <c r="F10" s="217" t="s">
        <v>301</v>
      </c>
      <c r="G10" s="218" t="s">
        <v>278</v>
      </c>
      <c r="H10" s="218" t="s">
        <v>113</v>
      </c>
      <c r="I10" s="139"/>
      <c r="J10" s="259"/>
      <c r="K10" s="254"/>
      <c r="L10" s="150"/>
      <c r="M10" s="139"/>
      <c r="N10" s="139"/>
      <c r="O10" s="139"/>
    </row>
    <row r="11" spans="1:15" s="140" customFormat="1" ht="78.75" x14ac:dyDescent="0.25">
      <c r="A11" s="139"/>
      <c r="B11" s="286" t="s">
        <v>302</v>
      </c>
      <c r="C11" s="214" t="s">
        <v>115</v>
      </c>
      <c r="D11" s="215" t="s">
        <v>303</v>
      </c>
      <c r="E11" s="216" t="s">
        <v>304</v>
      </c>
      <c r="F11" s="222" t="s">
        <v>305</v>
      </c>
      <c r="G11" s="218" t="s">
        <v>278</v>
      </c>
      <c r="H11" s="223" t="s">
        <v>306</v>
      </c>
      <c r="I11" s="139"/>
      <c r="J11" s="257"/>
      <c r="K11" s="150"/>
      <c r="L11" s="150"/>
      <c r="M11" s="139"/>
      <c r="N11" s="139"/>
      <c r="O11" s="139"/>
    </row>
    <row r="12" spans="1:15" x14ac:dyDescent="0.15">
      <c r="F12" s="175"/>
    </row>
  </sheetData>
  <sheetProtection autoFilter="0"/>
  <mergeCells count="5">
    <mergeCell ref="B9:B10"/>
    <mergeCell ref="B2:H2"/>
    <mergeCell ref="B6:B7"/>
    <mergeCell ref="J2:L2"/>
    <mergeCell ref="B4:B5"/>
  </mergeCells>
  <hyperlinks>
    <hyperlink ref="J6" r:id="rId1" display="2021-Plan Anticorrupción y de Atención (cra.gov.co)" xr:uid="{88DF8534-5F01-4C3D-B4D3-1778BD1A280B}"/>
  </hyperlinks>
  <pageMargins left="0.70866141732283472" right="0.70866141732283472" top="0.74803149606299213" bottom="0.74803149606299213" header="0.31496062992125984" footer="0.31496062992125984"/>
  <pageSetup scale="36"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C62"/>
  <sheetViews>
    <sheetView zoomScale="85" zoomScaleNormal="85" workbookViewId="0">
      <selection activeCell="CA11" sqref="CA11:CA12"/>
    </sheetView>
  </sheetViews>
  <sheetFormatPr baseColWidth="10" defaultColWidth="11.42578125" defaultRowHeight="15.75" x14ac:dyDescent="0.25"/>
  <cols>
    <col min="1" max="1" width="16.42578125" style="115" customWidth="1"/>
    <col min="2" max="2" width="33.7109375" style="115" customWidth="1"/>
    <col min="3" max="3" width="28" style="115" customWidth="1"/>
    <col min="4" max="4" width="24.140625" style="115" customWidth="1"/>
    <col min="5" max="5" width="35.42578125" style="115" customWidth="1"/>
    <col min="6" max="6" width="47.28515625" style="115" customWidth="1"/>
    <col min="7" max="20" width="47.28515625" style="115" hidden="1" customWidth="1"/>
    <col min="21" max="39" width="47.28515625" style="128" hidden="1" customWidth="1"/>
    <col min="40" max="45" width="47.28515625" style="129" hidden="1" customWidth="1"/>
    <col min="46" max="51" width="47.28515625" style="130" hidden="1" customWidth="1"/>
    <col min="52" max="74" width="47.28515625" style="131" hidden="1" customWidth="1"/>
    <col min="75" max="75" width="47.28515625" style="131" customWidth="1"/>
    <col min="76" max="76" width="25" style="132" customWidth="1"/>
    <col min="77" max="77" width="21.42578125" style="132" customWidth="1"/>
    <col min="78" max="78" width="32.140625" style="131" customWidth="1"/>
    <col min="79" max="79" width="26.85546875" style="131" customWidth="1"/>
    <col min="80" max="80" width="4.7109375" style="115" customWidth="1"/>
    <col min="81" max="81" width="9" style="115" customWidth="1"/>
    <col min="82" max="82" width="129.42578125" style="115" hidden="1" customWidth="1"/>
    <col min="83" max="83" width="107.85546875" style="115" customWidth="1"/>
    <col min="84" max="84" width="99.42578125" style="115" customWidth="1"/>
    <col min="85" max="16384" width="11.42578125" style="115"/>
  </cols>
  <sheetData>
    <row r="1" spans="1:185" s="146" customFormat="1" ht="39.950000000000003" customHeight="1" thickBot="1" x14ac:dyDescent="0.3">
      <c r="A1" s="389"/>
      <c r="B1" s="143" t="s">
        <v>307</v>
      </c>
      <c r="C1" s="391" t="s">
        <v>308</v>
      </c>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c r="BY1" s="393"/>
      <c r="BZ1" s="144" t="s">
        <v>309</v>
      </c>
      <c r="CA1" s="145" t="s">
        <v>310</v>
      </c>
    </row>
    <row r="2" spans="1:185" s="146" customFormat="1" ht="39.950000000000003" customHeight="1" thickBot="1" x14ac:dyDescent="0.3">
      <c r="A2" s="390"/>
      <c r="B2" s="143" t="s">
        <v>311</v>
      </c>
      <c r="C2" s="391" t="s">
        <v>312</v>
      </c>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c r="BR2" s="392"/>
      <c r="BS2" s="392"/>
      <c r="BT2" s="392"/>
      <c r="BU2" s="392"/>
      <c r="BV2" s="392"/>
      <c r="BW2" s="392"/>
      <c r="BX2" s="392"/>
      <c r="BY2" s="393"/>
      <c r="BZ2" s="145" t="s">
        <v>313</v>
      </c>
      <c r="CA2" s="147" t="s">
        <v>314</v>
      </c>
    </row>
    <row r="3" spans="1:185" s="114" customFormat="1" ht="8.25" customHeight="1" thickBot="1" x14ac:dyDescent="0.3">
      <c r="A3" s="394"/>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c r="BS3" s="395"/>
      <c r="BT3" s="395"/>
      <c r="BU3" s="395"/>
      <c r="BV3" s="395"/>
      <c r="BW3" s="395"/>
      <c r="BX3" s="395"/>
      <c r="BY3" s="395"/>
      <c r="BZ3" s="395"/>
      <c r="CA3" s="395"/>
    </row>
    <row r="4" spans="1:185" ht="29.25" customHeight="1" thickBot="1" x14ac:dyDescent="0.3">
      <c r="A4" s="396" t="s">
        <v>315</v>
      </c>
      <c r="B4" s="383" t="s">
        <v>316</v>
      </c>
      <c r="C4" s="379" t="s">
        <v>317</v>
      </c>
      <c r="D4" s="400" t="s">
        <v>318</v>
      </c>
      <c r="E4" s="379" t="s">
        <v>319</v>
      </c>
      <c r="F4" s="379" t="s">
        <v>320</v>
      </c>
      <c r="G4" s="400" t="s">
        <v>321</v>
      </c>
      <c r="H4" s="402" t="s">
        <v>322</v>
      </c>
      <c r="I4" s="379" t="s">
        <v>323</v>
      </c>
      <c r="J4" s="373" t="s">
        <v>324</v>
      </c>
      <c r="K4" s="404"/>
      <c r="L4" s="404"/>
      <c r="M4" s="404"/>
      <c r="N4" s="404"/>
      <c r="O4" s="404"/>
      <c r="P4" s="404"/>
      <c r="Q4" s="404"/>
      <c r="R4" s="404"/>
      <c r="S4" s="404"/>
      <c r="T4" s="374"/>
      <c r="U4" s="405" t="s">
        <v>325</v>
      </c>
      <c r="V4" s="406"/>
      <c r="W4" s="406"/>
      <c r="X4" s="406"/>
      <c r="Y4" s="406"/>
      <c r="Z4" s="406"/>
      <c r="AA4" s="406"/>
      <c r="AB4" s="406"/>
      <c r="AC4" s="406"/>
      <c r="AD4" s="406"/>
      <c r="AE4" s="406"/>
      <c r="AF4" s="406"/>
      <c r="AG4" s="406"/>
      <c r="AH4" s="406"/>
      <c r="AI4" s="406"/>
      <c r="AJ4" s="406"/>
      <c r="AK4" s="406"/>
      <c r="AL4" s="406"/>
      <c r="AM4" s="406"/>
      <c r="AN4" s="406"/>
      <c r="AO4" s="382" t="s">
        <v>326</v>
      </c>
      <c r="AP4" s="407"/>
      <c r="AQ4" s="382" t="s">
        <v>327</v>
      </c>
      <c r="AR4" s="374"/>
      <c r="AS4" s="383" t="s">
        <v>328</v>
      </c>
      <c r="AT4" s="384"/>
      <c r="AU4" s="384"/>
      <c r="AV4" s="384"/>
      <c r="AW4" s="384"/>
      <c r="AX4" s="384"/>
      <c r="AY4" s="385"/>
      <c r="AZ4" s="383" t="s">
        <v>329</v>
      </c>
      <c r="BA4" s="384"/>
      <c r="BB4" s="384"/>
      <c r="BC4" s="384"/>
      <c r="BD4" s="384"/>
      <c r="BE4" s="384"/>
      <c r="BF4" s="385"/>
      <c r="BG4" s="379" t="s">
        <v>330</v>
      </c>
      <c r="BH4" s="379" t="s">
        <v>331</v>
      </c>
      <c r="BI4" s="379" t="s">
        <v>332</v>
      </c>
      <c r="BJ4" s="379" t="s">
        <v>333</v>
      </c>
      <c r="BK4" s="379" t="s">
        <v>334</v>
      </c>
      <c r="BL4" s="379" t="s">
        <v>335</v>
      </c>
      <c r="BM4" s="373" t="s">
        <v>336</v>
      </c>
      <c r="BN4" s="404"/>
      <c r="BO4" s="404"/>
      <c r="BP4" s="404"/>
      <c r="BQ4" s="374"/>
      <c r="BR4" s="379" t="s">
        <v>337</v>
      </c>
      <c r="BS4" s="379" t="s">
        <v>338</v>
      </c>
      <c r="BT4" s="379" t="s">
        <v>339</v>
      </c>
      <c r="BU4" s="379" t="s">
        <v>340</v>
      </c>
      <c r="BV4" s="379" t="s">
        <v>341</v>
      </c>
      <c r="BW4" s="379" t="s">
        <v>342</v>
      </c>
      <c r="BX4" s="379" t="s">
        <v>268</v>
      </c>
      <c r="BY4" s="379" t="s">
        <v>343</v>
      </c>
      <c r="BZ4" s="379" t="s">
        <v>344</v>
      </c>
      <c r="CA4" s="379" t="s">
        <v>345</v>
      </c>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row>
    <row r="5" spans="1:185" ht="36" customHeight="1" thickBot="1" x14ac:dyDescent="0.3">
      <c r="A5" s="397"/>
      <c r="B5" s="399"/>
      <c r="C5" s="380"/>
      <c r="D5" s="401"/>
      <c r="E5" s="380"/>
      <c r="F5" s="380"/>
      <c r="G5" s="401"/>
      <c r="H5" s="403"/>
      <c r="I5" s="380"/>
      <c r="J5" s="379" t="s">
        <v>316</v>
      </c>
      <c r="K5" s="379" t="s">
        <v>346</v>
      </c>
      <c r="L5" s="379" t="s">
        <v>347</v>
      </c>
      <c r="M5" s="379" t="s">
        <v>348</v>
      </c>
      <c r="N5" s="379" t="s">
        <v>349</v>
      </c>
      <c r="O5" s="379" t="s">
        <v>350</v>
      </c>
      <c r="P5" s="379" t="s">
        <v>351</v>
      </c>
      <c r="Q5" s="379" t="s">
        <v>352</v>
      </c>
      <c r="R5" s="379" t="s">
        <v>353</v>
      </c>
      <c r="S5" s="373" t="s">
        <v>354</v>
      </c>
      <c r="T5" s="374"/>
      <c r="U5" s="375" t="s">
        <v>355</v>
      </c>
      <c r="V5" s="377" t="s">
        <v>356</v>
      </c>
      <c r="W5" s="377" t="s">
        <v>357</v>
      </c>
      <c r="X5" s="377" t="s">
        <v>358</v>
      </c>
      <c r="Y5" s="377" t="s">
        <v>359</v>
      </c>
      <c r="Z5" s="377" t="s">
        <v>360</v>
      </c>
      <c r="AA5" s="377" t="s">
        <v>361</v>
      </c>
      <c r="AB5" s="377" t="s">
        <v>362</v>
      </c>
      <c r="AC5" s="377" t="s">
        <v>363</v>
      </c>
      <c r="AD5" s="377" t="s">
        <v>364</v>
      </c>
      <c r="AE5" s="377" t="s">
        <v>365</v>
      </c>
      <c r="AF5" s="377" t="s">
        <v>366</v>
      </c>
      <c r="AG5" s="377" t="s">
        <v>367</v>
      </c>
      <c r="AH5" s="377" t="s">
        <v>368</v>
      </c>
      <c r="AI5" s="377" t="s">
        <v>369</v>
      </c>
      <c r="AJ5" s="377" t="s">
        <v>370</v>
      </c>
      <c r="AK5" s="377" t="s">
        <v>371</v>
      </c>
      <c r="AL5" s="377" t="s">
        <v>372</v>
      </c>
      <c r="AM5" s="377" t="s">
        <v>373</v>
      </c>
      <c r="AN5" s="408" t="s">
        <v>374</v>
      </c>
      <c r="AO5" s="373" t="s">
        <v>375</v>
      </c>
      <c r="AP5" s="374"/>
      <c r="AQ5" s="373" t="s">
        <v>376</v>
      </c>
      <c r="AR5" s="374"/>
      <c r="AS5" s="386"/>
      <c r="AT5" s="387"/>
      <c r="AU5" s="387"/>
      <c r="AV5" s="387"/>
      <c r="AW5" s="387"/>
      <c r="AX5" s="387"/>
      <c r="AY5" s="388"/>
      <c r="AZ5" s="386"/>
      <c r="BA5" s="387"/>
      <c r="BB5" s="387"/>
      <c r="BC5" s="387"/>
      <c r="BD5" s="387"/>
      <c r="BE5" s="387"/>
      <c r="BF5" s="388"/>
      <c r="BG5" s="380"/>
      <c r="BH5" s="380"/>
      <c r="BI5" s="380"/>
      <c r="BJ5" s="380"/>
      <c r="BK5" s="380"/>
      <c r="BL5" s="380"/>
      <c r="BM5" s="379" t="s">
        <v>377</v>
      </c>
      <c r="BN5" s="379" t="s">
        <v>378</v>
      </c>
      <c r="BO5" s="379" t="s">
        <v>379</v>
      </c>
      <c r="BP5" s="379" t="s">
        <v>380</v>
      </c>
      <c r="BQ5" s="379" t="s">
        <v>381</v>
      </c>
      <c r="BR5" s="380"/>
      <c r="BS5" s="380"/>
      <c r="BT5" s="380"/>
      <c r="BU5" s="380"/>
      <c r="BV5" s="380"/>
      <c r="BW5" s="380"/>
      <c r="BX5" s="380"/>
      <c r="BY5" s="380"/>
      <c r="BZ5" s="380"/>
      <c r="CA5" s="380"/>
      <c r="CC5" s="114"/>
      <c r="CD5" s="416" t="s">
        <v>382</v>
      </c>
      <c r="CE5" s="417"/>
      <c r="CF5" s="418"/>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row>
    <row r="6" spans="1:185" ht="26.25" thickBot="1" x14ac:dyDescent="0.3">
      <c r="A6" s="398"/>
      <c r="B6" s="399"/>
      <c r="C6" s="380"/>
      <c r="D6" s="401"/>
      <c r="E6" s="380"/>
      <c r="F6" s="380"/>
      <c r="G6" s="401"/>
      <c r="H6" s="403"/>
      <c r="I6" s="381"/>
      <c r="J6" s="381"/>
      <c r="K6" s="381"/>
      <c r="L6" s="381"/>
      <c r="M6" s="381"/>
      <c r="N6" s="381"/>
      <c r="O6" s="381"/>
      <c r="P6" s="381"/>
      <c r="Q6" s="381"/>
      <c r="R6" s="381"/>
      <c r="S6" s="291" t="s">
        <v>383</v>
      </c>
      <c r="T6" s="292" t="s">
        <v>384</v>
      </c>
      <c r="U6" s="376"/>
      <c r="V6" s="378"/>
      <c r="W6" s="378"/>
      <c r="X6" s="378"/>
      <c r="Y6" s="378"/>
      <c r="Z6" s="378"/>
      <c r="AA6" s="378"/>
      <c r="AB6" s="378"/>
      <c r="AC6" s="378"/>
      <c r="AD6" s="378"/>
      <c r="AE6" s="378"/>
      <c r="AF6" s="378"/>
      <c r="AG6" s="378"/>
      <c r="AH6" s="378"/>
      <c r="AI6" s="378"/>
      <c r="AJ6" s="378"/>
      <c r="AK6" s="378"/>
      <c r="AL6" s="378"/>
      <c r="AM6" s="378"/>
      <c r="AN6" s="409"/>
      <c r="AO6" s="291" t="s">
        <v>383</v>
      </c>
      <c r="AP6" s="293" t="s">
        <v>384</v>
      </c>
      <c r="AQ6" s="172" t="s">
        <v>383</v>
      </c>
      <c r="AR6" s="291" t="s">
        <v>385</v>
      </c>
      <c r="AS6" s="291" t="s">
        <v>386</v>
      </c>
      <c r="AT6" s="173" t="s">
        <v>268</v>
      </c>
      <c r="AU6" s="173" t="s">
        <v>387</v>
      </c>
      <c r="AV6" s="173" t="s">
        <v>388</v>
      </c>
      <c r="AW6" s="173" t="s">
        <v>389</v>
      </c>
      <c r="AX6" s="173" t="s">
        <v>390</v>
      </c>
      <c r="AY6" s="173" t="s">
        <v>391</v>
      </c>
      <c r="AZ6" s="291" t="s">
        <v>392</v>
      </c>
      <c r="BA6" s="291" t="s">
        <v>393</v>
      </c>
      <c r="BB6" s="291" t="s">
        <v>387</v>
      </c>
      <c r="BC6" s="291" t="s">
        <v>388</v>
      </c>
      <c r="BD6" s="291" t="s">
        <v>394</v>
      </c>
      <c r="BE6" s="291" t="s">
        <v>390</v>
      </c>
      <c r="BF6" s="291" t="s">
        <v>395</v>
      </c>
      <c r="BG6" s="380"/>
      <c r="BH6" s="380"/>
      <c r="BI6" s="380"/>
      <c r="BJ6" s="380"/>
      <c r="BK6" s="380"/>
      <c r="BL6" s="380"/>
      <c r="BM6" s="414"/>
      <c r="BN6" s="414"/>
      <c r="BO6" s="414"/>
      <c r="BP6" s="414"/>
      <c r="BQ6" s="414"/>
      <c r="BR6" s="380"/>
      <c r="BS6" s="380"/>
      <c r="BT6" s="380"/>
      <c r="BU6" s="380"/>
      <c r="BV6" s="380"/>
      <c r="BW6" s="380"/>
      <c r="BX6" s="380"/>
      <c r="BY6" s="380"/>
      <c r="BZ6" s="380"/>
      <c r="CA6" s="380"/>
      <c r="CC6" s="114"/>
      <c r="CD6" s="148" t="s">
        <v>271</v>
      </c>
      <c r="CE6" s="148" t="s">
        <v>272</v>
      </c>
      <c r="CF6" s="148" t="s">
        <v>273</v>
      </c>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row>
    <row r="7" spans="1:185" s="117" customFormat="1" ht="217.5" customHeight="1" x14ac:dyDescent="0.25">
      <c r="A7" s="360">
        <v>1</v>
      </c>
      <c r="B7" s="337" t="s">
        <v>396</v>
      </c>
      <c r="C7" s="337" t="s">
        <v>397</v>
      </c>
      <c r="D7" s="337"/>
      <c r="E7" s="337" t="s">
        <v>398</v>
      </c>
      <c r="F7" s="288" t="s">
        <v>399</v>
      </c>
      <c r="G7" s="337"/>
      <c r="H7" s="337" t="s">
        <v>400</v>
      </c>
      <c r="I7" s="347" t="s">
        <v>401</v>
      </c>
      <c r="J7" s="337" t="s">
        <v>402</v>
      </c>
      <c r="K7" s="347">
        <v>2</v>
      </c>
      <c r="L7" s="347">
        <v>2</v>
      </c>
      <c r="M7" s="347">
        <v>1</v>
      </c>
      <c r="N7" s="347">
        <v>1</v>
      </c>
      <c r="O7" s="347">
        <v>1</v>
      </c>
      <c r="P7" s="347">
        <v>1</v>
      </c>
      <c r="Q7" s="347">
        <f>SUM(K7:P7)</f>
        <v>8</v>
      </c>
      <c r="R7" s="349">
        <f>Q7/6</f>
        <v>1.3333333333333333</v>
      </c>
      <c r="S7" s="349">
        <f>R7</f>
        <v>1.3333333333333333</v>
      </c>
      <c r="T7" s="363" t="s">
        <v>403</v>
      </c>
      <c r="U7" s="347" t="s">
        <v>404</v>
      </c>
      <c r="V7" s="347" t="s">
        <v>404</v>
      </c>
      <c r="W7" s="347" t="s">
        <v>404</v>
      </c>
      <c r="X7" s="347" t="s">
        <v>404</v>
      </c>
      <c r="Y7" s="347" t="s">
        <v>404</v>
      </c>
      <c r="Z7" s="347" t="s">
        <v>404</v>
      </c>
      <c r="AA7" s="347" t="s">
        <v>405</v>
      </c>
      <c r="AB7" s="347" t="s">
        <v>405</v>
      </c>
      <c r="AC7" s="347" t="s">
        <v>405</v>
      </c>
      <c r="AD7" s="347" t="s">
        <v>404</v>
      </c>
      <c r="AE7" s="347" t="s">
        <v>404</v>
      </c>
      <c r="AF7" s="347" t="s">
        <v>404</v>
      </c>
      <c r="AG7" s="347" t="s">
        <v>404</v>
      </c>
      <c r="AH7" s="347" t="s">
        <v>404</v>
      </c>
      <c r="AI7" s="347" t="s">
        <v>404</v>
      </c>
      <c r="AJ7" s="347" t="s">
        <v>405</v>
      </c>
      <c r="AK7" s="347" t="s">
        <v>404</v>
      </c>
      <c r="AL7" s="347" t="s">
        <v>404</v>
      </c>
      <c r="AM7" s="347" t="s">
        <v>405</v>
      </c>
      <c r="AN7" s="347">
        <f>COUNTIF(U7:AM7,"SI")</f>
        <v>14</v>
      </c>
      <c r="AO7" s="349">
        <v>1</v>
      </c>
      <c r="AP7" s="363" t="s">
        <v>406</v>
      </c>
      <c r="AQ7" s="347">
        <f>S7*AO7</f>
        <v>1.3333333333333333</v>
      </c>
      <c r="AR7" s="339" t="s">
        <v>407</v>
      </c>
      <c r="AS7" s="290" t="s">
        <v>408</v>
      </c>
      <c r="AT7" s="289" t="s">
        <v>409</v>
      </c>
      <c r="AU7" s="288" t="s">
        <v>410</v>
      </c>
      <c r="AV7" s="289" t="s">
        <v>411</v>
      </c>
      <c r="AW7" s="289" t="s">
        <v>412</v>
      </c>
      <c r="AX7" s="289" t="s">
        <v>413</v>
      </c>
      <c r="AY7" s="289" t="s">
        <v>414</v>
      </c>
      <c r="AZ7" s="288">
        <v>15</v>
      </c>
      <c r="BA7" s="288">
        <v>15</v>
      </c>
      <c r="BB7" s="288">
        <v>15</v>
      </c>
      <c r="BC7" s="288">
        <v>15</v>
      </c>
      <c r="BD7" s="288">
        <v>15</v>
      </c>
      <c r="BE7" s="288">
        <v>15</v>
      </c>
      <c r="BF7" s="288">
        <v>10</v>
      </c>
      <c r="BG7" s="288">
        <f t="shared" ref="BG7:BG17" si="0">SUM(AZ7:BF7)</f>
        <v>100</v>
      </c>
      <c r="BH7" s="288" t="s">
        <v>415</v>
      </c>
      <c r="BI7" s="288" t="s">
        <v>415</v>
      </c>
      <c r="BJ7" s="288" t="s">
        <v>415</v>
      </c>
      <c r="BK7" s="288" t="s">
        <v>405</v>
      </c>
      <c r="BL7" s="337">
        <f>(BG7+BG8)/2</f>
        <v>100</v>
      </c>
      <c r="BM7" s="337" t="s">
        <v>415</v>
      </c>
      <c r="BN7" s="337" t="s">
        <v>416</v>
      </c>
      <c r="BO7" s="337" t="s">
        <v>416</v>
      </c>
      <c r="BP7" s="337">
        <v>2</v>
      </c>
      <c r="BQ7" s="337">
        <v>0</v>
      </c>
      <c r="BR7" s="339" t="s">
        <v>407</v>
      </c>
      <c r="BS7" s="337" t="s">
        <v>417</v>
      </c>
      <c r="BT7" s="290" t="s">
        <v>418</v>
      </c>
      <c r="BU7" s="288" t="s">
        <v>404</v>
      </c>
      <c r="BV7" s="288" t="s">
        <v>404</v>
      </c>
      <c r="BW7" s="165" t="s">
        <v>414</v>
      </c>
      <c r="BX7" s="289" t="s">
        <v>409</v>
      </c>
      <c r="BY7" s="288" t="s">
        <v>410</v>
      </c>
      <c r="BZ7" s="341" t="s">
        <v>419</v>
      </c>
      <c r="CA7" s="415" t="s">
        <v>420</v>
      </c>
      <c r="CB7" s="116"/>
      <c r="CC7" s="114"/>
      <c r="CD7" s="260" t="s">
        <v>421</v>
      </c>
      <c r="CE7" s="161"/>
      <c r="CF7" s="161"/>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row>
    <row r="8" spans="1:185" s="117" customFormat="1" ht="409.5" x14ac:dyDescent="0.25">
      <c r="A8" s="371"/>
      <c r="B8" s="357"/>
      <c r="C8" s="357"/>
      <c r="D8" s="357"/>
      <c r="E8" s="357"/>
      <c r="F8" s="167" t="s">
        <v>422</v>
      </c>
      <c r="G8" s="357"/>
      <c r="H8" s="357"/>
      <c r="I8" s="365"/>
      <c r="J8" s="357"/>
      <c r="K8" s="365"/>
      <c r="L8" s="365"/>
      <c r="M8" s="365"/>
      <c r="N8" s="365"/>
      <c r="O8" s="365"/>
      <c r="P8" s="365"/>
      <c r="Q8" s="365"/>
      <c r="R8" s="366"/>
      <c r="S8" s="366"/>
      <c r="T8" s="364"/>
      <c r="U8" s="365"/>
      <c r="V8" s="365"/>
      <c r="W8" s="365"/>
      <c r="X8" s="365"/>
      <c r="Y8" s="365"/>
      <c r="Z8" s="365"/>
      <c r="AA8" s="365"/>
      <c r="AB8" s="365"/>
      <c r="AC8" s="365"/>
      <c r="AD8" s="365"/>
      <c r="AE8" s="365"/>
      <c r="AF8" s="365"/>
      <c r="AG8" s="365"/>
      <c r="AH8" s="365"/>
      <c r="AI8" s="365"/>
      <c r="AJ8" s="365"/>
      <c r="AK8" s="365"/>
      <c r="AL8" s="365"/>
      <c r="AM8" s="365"/>
      <c r="AN8" s="365"/>
      <c r="AO8" s="366"/>
      <c r="AP8" s="364"/>
      <c r="AQ8" s="365"/>
      <c r="AR8" s="358"/>
      <c r="AS8" s="166" t="s">
        <v>423</v>
      </c>
      <c r="AT8" s="163" t="s">
        <v>424</v>
      </c>
      <c r="AU8" s="167" t="s">
        <v>410</v>
      </c>
      <c r="AV8" s="163" t="s">
        <v>425</v>
      </c>
      <c r="AW8" s="163" t="s">
        <v>426</v>
      </c>
      <c r="AX8" s="163" t="s">
        <v>413</v>
      </c>
      <c r="AY8" s="163" t="s">
        <v>427</v>
      </c>
      <c r="AZ8" s="288">
        <v>15</v>
      </c>
      <c r="BA8" s="288">
        <v>15</v>
      </c>
      <c r="BB8" s="288">
        <v>15</v>
      </c>
      <c r="BC8" s="288">
        <v>15</v>
      </c>
      <c r="BD8" s="288">
        <v>15</v>
      </c>
      <c r="BE8" s="288">
        <v>15</v>
      </c>
      <c r="BF8" s="288">
        <v>10</v>
      </c>
      <c r="BG8" s="167">
        <f t="shared" si="0"/>
        <v>100</v>
      </c>
      <c r="BH8" s="288" t="s">
        <v>415</v>
      </c>
      <c r="BI8" s="288" t="s">
        <v>415</v>
      </c>
      <c r="BJ8" s="288" t="s">
        <v>415</v>
      </c>
      <c r="BK8" s="288" t="s">
        <v>405</v>
      </c>
      <c r="BL8" s="357"/>
      <c r="BM8" s="357"/>
      <c r="BN8" s="357"/>
      <c r="BO8" s="357"/>
      <c r="BP8" s="357"/>
      <c r="BQ8" s="357"/>
      <c r="BR8" s="358"/>
      <c r="BS8" s="357"/>
      <c r="BT8" s="166" t="s">
        <v>428</v>
      </c>
      <c r="BU8" s="167" t="s">
        <v>404</v>
      </c>
      <c r="BV8" s="167" t="s">
        <v>404</v>
      </c>
      <c r="BW8" s="165" t="s">
        <v>429</v>
      </c>
      <c r="BX8" s="167" t="s">
        <v>424</v>
      </c>
      <c r="BY8" s="167" t="s">
        <v>410</v>
      </c>
      <c r="BZ8" s="359"/>
      <c r="CA8" s="357"/>
      <c r="CB8" s="116"/>
      <c r="CC8" s="114"/>
      <c r="CD8" s="260" t="s">
        <v>430</v>
      </c>
      <c r="CE8" s="255"/>
      <c r="CF8" s="255"/>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row>
    <row r="9" spans="1:185" s="119" customFormat="1" ht="82.5" customHeight="1" x14ac:dyDescent="0.25">
      <c r="A9" s="337">
        <v>2</v>
      </c>
      <c r="B9" s="355" t="s">
        <v>431</v>
      </c>
      <c r="C9" s="337" t="s">
        <v>432</v>
      </c>
      <c r="D9" s="337"/>
      <c r="E9" s="355" t="s">
        <v>433</v>
      </c>
      <c r="F9" s="166" t="s">
        <v>434</v>
      </c>
      <c r="G9" s="337"/>
      <c r="H9" s="337" t="s">
        <v>400</v>
      </c>
      <c r="I9" s="353" t="s">
        <v>435</v>
      </c>
      <c r="J9" s="355" t="s">
        <v>436</v>
      </c>
      <c r="K9" s="347">
        <v>2</v>
      </c>
      <c r="L9" s="347">
        <v>2</v>
      </c>
      <c r="M9" s="347">
        <v>3</v>
      </c>
      <c r="N9" s="347">
        <v>2</v>
      </c>
      <c r="O9" s="347">
        <v>2</v>
      </c>
      <c r="P9" s="347">
        <v>2</v>
      </c>
      <c r="Q9" s="347">
        <f>SUM(K9:P9)</f>
        <v>13</v>
      </c>
      <c r="R9" s="349">
        <f>Q9/6</f>
        <v>2.1666666666666665</v>
      </c>
      <c r="S9" s="349">
        <f>R9</f>
        <v>2.1666666666666665</v>
      </c>
      <c r="T9" s="347" t="s">
        <v>437</v>
      </c>
      <c r="U9" s="347" t="s">
        <v>404</v>
      </c>
      <c r="V9" s="347" t="s">
        <v>404</v>
      </c>
      <c r="W9" s="347" t="s">
        <v>404</v>
      </c>
      <c r="X9" s="347" t="s">
        <v>404</v>
      </c>
      <c r="Y9" s="347" t="s">
        <v>404</v>
      </c>
      <c r="Z9" s="347" t="s">
        <v>405</v>
      </c>
      <c r="AA9" s="347" t="s">
        <v>404</v>
      </c>
      <c r="AB9" s="347" t="s">
        <v>405</v>
      </c>
      <c r="AC9" s="347" t="s">
        <v>405</v>
      </c>
      <c r="AD9" s="347" t="s">
        <v>404</v>
      </c>
      <c r="AE9" s="347" t="s">
        <v>404</v>
      </c>
      <c r="AF9" s="347" t="s">
        <v>404</v>
      </c>
      <c r="AG9" s="347" t="s">
        <v>405</v>
      </c>
      <c r="AH9" s="347" t="s">
        <v>404</v>
      </c>
      <c r="AI9" s="347" t="s">
        <v>404</v>
      </c>
      <c r="AJ9" s="347" t="s">
        <v>405</v>
      </c>
      <c r="AK9" s="347" t="s">
        <v>404</v>
      </c>
      <c r="AL9" s="347" t="s">
        <v>404</v>
      </c>
      <c r="AM9" s="347" t="s">
        <v>405</v>
      </c>
      <c r="AN9" s="347">
        <f>COUNTIF(U9:AM9,"SI")</f>
        <v>13</v>
      </c>
      <c r="AO9" s="349">
        <v>2</v>
      </c>
      <c r="AP9" s="347" t="s">
        <v>406</v>
      </c>
      <c r="AQ9" s="351">
        <f>S9*AO9</f>
        <v>4.333333333333333</v>
      </c>
      <c r="AR9" s="345" t="s">
        <v>407</v>
      </c>
      <c r="AS9" s="166" t="s">
        <v>438</v>
      </c>
      <c r="AT9" s="167" t="s">
        <v>439</v>
      </c>
      <c r="AU9" s="167" t="s">
        <v>440</v>
      </c>
      <c r="AV9" s="167" t="s">
        <v>441</v>
      </c>
      <c r="AW9" s="163" t="s">
        <v>442</v>
      </c>
      <c r="AX9" s="163" t="s">
        <v>443</v>
      </c>
      <c r="AY9" s="163" t="s">
        <v>444</v>
      </c>
      <c r="AZ9" s="288">
        <v>15</v>
      </c>
      <c r="BA9" s="288">
        <v>15</v>
      </c>
      <c r="BB9" s="288">
        <v>15</v>
      </c>
      <c r="BC9" s="288">
        <v>15</v>
      </c>
      <c r="BD9" s="288">
        <v>15</v>
      </c>
      <c r="BE9" s="288">
        <v>15</v>
      </c>
      <c r="BF9" s="288">
        <v>10</v>
      </c>
      <c r="BG9" s="167">
        <f t="shared" si="0"/>
        <v>100</v>
      </c>
      <c r="BH9" s="288" t="s">
        <v>415</v>
      </c>
      <c r="BI9" s="288" t="s">
        <v>415</v>
      </c>
      <c r="BJ9" s="288" t="s">
        <v>415</v>
      </c>
      <c r="BK9" s="288" t="s">
        <v>405</v>
      </c>
      <c r="BL9" s="337">
        <f>(BG9+BG10)/2</f>
        <v>100</v>
      </c>
      <c r="BM9" s="337" t="s">
        <v>415</v>
      </c>
      <c r="BN9" s="337" t="s">
        <v>416</v>
      </c>
      <c r="BO9" s="337" t="s">
        <v>416</v>
      </c>
      <c r="BP9" s="337">
        <v>2</v>
      </c>
      <c r="BQ9" s="337">
        <v>0</v>
      </c>
      <c r="BR9" s="339" t="s">
        <v>407</v>
      </c>
      <c r="BS9" s="337" t="s">
        <v>417</v>
      </c>
      <c r="BT9" s="337" t="s">
        <v>445</v>
      </c>
      <c r="BU9" s="167" t="s">
        <v>404</v>
      </c>
      <c r="BV9" s="167" t="s">
        <v>404</v>
      </c>
      <c r="BW9" s="347" t="s">
        <v>444</v>
      </c>
      <c r="BX9" s="337" t="s">
        <v>439</v>
      </c>
      <c r="BY9" s="337" t="s">
        <v>410</v>
      </c>
      <c r="BZ9" s="341" t="s">
        <v>446</v>
      </c>
      <c r="CA9" s="337" t="s">
        <v>420</v>
      </c>
      <c r="CB9" s="118"/>
      <c r="CC9" s="114"/>
      <c r="CD9" s="412" t="s">
        <v>447</v>
      </c>
      <c r="CE9" s="412" t="s">
        <v>448</v>
      </c>
      <c r="CF9" s="410"/>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row>
    <row r="10" spans="1:185" s="119" customFormat="1" ht="129" customHeight="1" x14ac:dyDescent="0.25">
      <c r="A10" s="357"/>
      <c r="B10" s="368"/>
      <c r="C10" s="357"/>
      <c r="D10" s="357"/>
      <c r="E10" s="368"/>
      <c r="F10" s="166" t="s">
        <v>449</v>
      </c>
      <c r="G10" s="357"/>
      <c r="H10" s="357"/>
      <c r="I10" s="372"/>
      <c r="J10" s="368"/>
      <c r="K10" s="365"/>
      <c r="L10" s="365"/>
      <c r="M10" s="365"/>
      <c r="N10" s="365"/>
      <c r="O10" s="365"/>
      <c r="P10" s="365"/>
      <c r="Q10" s="365"/>
      <c r="R10" s="366"/>
      <c r="S10" s="366"/>
      <c r="T10" s="365"/>
      <c r="U10" s="365"/>
      <c r="V10" s="365"/>
      <c r="W10" s="365"/>
      <c r="X10" s="365"/>
      <c r="Y10" s="365"/>
      <c r="Z10" s="365"/>
      <c r="AA10" s="365"/>
      <c r="AB10" s="365"/>
      <c r="AC10" s="365"/>
      <c r="AD10" s="365"/>
      <c r="AE10" s="365"/>
      <c r="AF10" s="365"/>
      <c r="AG10" s="365"/>
      <c r="AH10" s="365"/>
      <c r="AI10" s="365"/>
      <c r="AJ10" s="365"/>
      <c r="AK10" s="365"/>
      <c r="AL10" s="365"/>
      <c r="AM10" s="365"/>
      <c r="AN10" s="365"/>
      <c r="AO10" s="366"/>
      <c r="AP10" s="365"/>
      <c r="AQ10" s="367"/>
      <c r="AR10" s="362"/>
      <c r="AS10" s="166" t="s">
        <v>438</v>
      </c>
      <c r="AT10" s="167" t="s">
        <v>439</v>
      </c>
      <c r="AU10" s="167" t="s">
        <v>440</v>
      </c>
      <c r="AV10" s="167" t="s">
        <v>441</v>
      </c>
      <c r="AW10" s="163" t="s">
        <v>450</v>
      </c>
      <c r="AX10" s="163" t="s">
        <v>443</v>
      </c>
      <c r="AY10" s="163" t="s">
        <v>444</v>
      </c>
      <c r="AZ10" s="288">
        <v>15</v>
      </c>
      <c r="BA10" s="288">
        <v>15</v>
      </c>
      <c r="BB10" s="288">
        <v>15</v>
      </c>
      <c r="BC10" s="288">
        <v>15</v>
      </c>
      <c r="BD10" s="288">
        <v>15</v>
      </c>
      <c r="BE10" s="288">
        <v>15</v>
      </c>
      <c r="BF10" s="288">
        <v>10</v>
      </c>
      <c r="BG10" s="167">
        <f t="shared" si="0"/>
        <v>100</v>
      </c>
      <c r="BH10" s="288" t="s">
        <v>415</v>
      </c>
      <c r="BI10" s="288" t="s">
        <v>415</v>
      </c>
      <c r="BJ10" s="288" t="s">
        <v>415</v>
      </c>
      <c r="BK10" s="288" t="s">
        <v>405</v>
      </c>
      <c r="BL10" s="357"/>
      <c r="BM10" s="357"/>
      <c r="BN10" s="357"/>
      <c r="BO10" s="357"/>
      <c r="BP10" s="357"/>
      <c r="BQ10" s="357"/>
      <c r="BR10" s="358"/>
      <c r="BS10" s="357"/>
      <c r="BT10" s="357"/>
      <c r="BU10" s="167" t="s">
        <v>404</v>
      </c>
      <c r="BV10" s="167" t="s">
        <v>404</v>
      </c>
      <c r="BW10" s="365"/>
      <c r="BX10" s="357"/>
      <c r="BY10" s="357"/>
      <c r="BZ10" s="359"/>
      <c r="CA10" s="357"/>
      <c r="CB10" s="118"/>
      <c r="CC10" s="114"/>
      <c r="CD10" s="413"/>
      <c r="CE10" s="413"/>
      <c r="CF10" s="410"/>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row>
    <row r="11" spans="1:185" s="120" customFormat="1" ht="143.25" customHeight="1" x14ac:dyDescent="0.25">
      <c r="A11" s="360">
        <v>3</v>
      </c>
      <c r="B11" s="355" t="s">
        <v>451</v>
      </c>
      <c r="C11" s="337" t="s">
        <v>452</v>
      </c>
      <c r="D11" s="337"/>
      <c r="E11" s="355" t="s">
        <v>453</v>
      </c>
      <c r="F11" s="166" t="s">
        <v>454</v>
      </c>
      <c r="G11" s="337"/>
      <c r="H11" s="337" t="s">
        <v>400</v>
      </c>
      <c r="I11" s="353" t="s">
        <v>455</v>
      </c>
      <c r="J11" s="355" t="s">
        <v>451</v>
      </c>
      <c r="K11" s="347">
        <v>3</v>
      </c>
      <c r="L11" s="347">
        <v>3</v>
      </c>
      <c r="M11" s="347">
        <v>3</v>
      </c>
      <c r="N11" s="347">
        <v>3</v>
      </c>
      <c r="O11" s="347">
        <v>3</v>
      </c>
      <c r="P11" s="347">
        <v>3</v>
      </c>
      <c r="Q11" s="347">
        <f>SUM(K11:P11)</f>
        <v>18</v>
      </c>
      <c r="R11" s="349">
        <f>Q11/6</f>
        <v>3</v>
      </c>
      <c r="S11" s="349">
        <f>R11</f>
        <v>3</v>
      </c>
      <c r="T11" s="347" t="s">
        <v>456</v>
      </c>
      <c r="U11" s="363" t="s">
        <v>404</v>
      </c>
      <c r="V11" s="363" t="s">
        <v>404</v>
      </c>
      <c r="W11" s="363" t="s">
        <v>405</v>
      </c>
      <c r="X11" s="363" t="s">
        <v>405</v>
      </c>
      <c r="Y11" s="363" t="s">
        <v>404</v>
      </c>
      <c r="Z11" s="363" t="s">
        <v>404</v>
      </c>
      <c r="AA11" s="363" t="s">
        <v>405</v>
      </c>
      <c r="AB11" s="363" t="s">
        <v>405</v>
      </c>
      <c r="AC11" s="363" t="s">
        <v>405</v>
      </c>
      <c r="AD11" s="363" t="s">
        <v>404</v>
      </c>
      <c r="AE11" s="363" t="s">
        <v>404</v>
      </c>
      <c r="AF11" s="363" t="s">
        <v>404</v>
      </c>
      <c r="AG11" s="363" t="s">
        <v>404</v>
      </c>
      <c r="AH11" s="363" t="s">
        <v>404</v>
      </c>
      <c r="AI11" s="363" t="s">
        <v>405</v>
      </c>
      <c r="AJ11" s="363" t="s">
        <v>405</v>
      </c>
      <c r="AK11" s="363" t="s">
        <v>405</v>
      </c>
      <c r="AL11" s="363" t="s">
        <v>405</v>
      </c>
      <c r="AM11" s="347" t="s">
        <v>405</v>
      </c>
      <c r="AN11" s="347">
        <f>COUNTIF(U11:AM11,"SI")</f>
        <v>9</v>
      </c>
      <c r="AO11" s="349">
        <v>3</v>
      </c>
      <c r="AP11" s="347" t="s">
        <v>457</v>
      </c>
      <c r="AQ11" s="351">
        <f>S11*AO11</f>
        <v>9</v>
      </c>
      <c r="AR11" s="345" t="s">
        <v>407</v>
      </c>
      <c r="AS11" s="166" t="s">
        <v>458</v>
      </c>
      <c r="AT11" s="163" t="s">
        <v>459</v>
      </c>
      <c r="AU11" s="167" t="s">
        <v>460</v>
      </c>
      <c r="AV11" s="163" t="s">
        <v>461</v>
      </c>
      <c r="AW11" s="163" t="s">
        <v>462</v>
      </c>
      <c r="AX11" s="163" t="s">
        <v>463</v>
      </c>
      <c r="AY11" s="163" t="s">
        <v>464</v>
      </c>
      <c r="AZ11" s="288">
        <v>15</v>
      </c>
      <c r="BA11" s="288">
        <v>15</v>
      </c>
      <c r="BB11" s="288">
        <v>15</v>
      </c>
      <c r="BC11" s="288">
        <v>15</v>
      </c>
      <c r="BD11" s="288">
        <v>15</v>
      </c>
      <c r="BE11" s="288">
        <v>15</v>
      </c>
      <c r="BF11" s="288">
        <v>10</v>
      </c>
      <c r="BG11" s="167">
        <f t="shared" si="0"/>
        <v>100</v>
      </c>
      <c r="BH11" s="288" t="s">
        <v>415</v>
      </c>
      <c r="BI11" s="288" t="s">
        <v>415</v>
      </c>
      <c r="BJ11" s="288" t="s">
        <v>415</v>
      </c>
      <c r="BK11" s="288" t="s">
        <v>405</v>
      </c>
      <c r="BL11" s="337">
        <f>(BG11+BG12)/2</f>
        <v>100</v>
      </c>
      <c r="BM11" s="337" t="s">
        <v>415</v>
      </c>
      <c r="BN11" s="337" t="s">
        <v>416</v>
      </c>
      <c r="BO11" s="337" t="s">
        <v>416</v>
      </c>
      <c r="BP11" s="337">
        <v>2</v>
      </c>
      <c r="BQ11" s="337">
        <v>0</v>
      </c>
      <c r="BR11" s="339" t="s">
        <v>465</v>
      </c>
      <c r="BS11" s="337" t="s">
        <v>417</v>
      </c>
      <c r="BT11" s="363" t="s">
        <v>466</v>
      </c>
      <c r="BU11" s="167" t="s">
        <v>404</v>
      </c>
      <c r="BV11" s="167" t="s">
        <v>404</v>
      </c>
      <c r="BW11" s="363" t="s">
        <v>466</v>
      </c>
      <c r="BX11" s="347" t="s">
        <v>467</v>
      </c>
      <c r="BY11" s="337" t="s">
        <v>468</v>
      </c>
      <c r="BZ11" s="341" t="s">
        <v>469</v>
      </c>
      <c r="CA11" s="337" t="s">
        <v>420</v>
      </c>
      <c r="CB11" s="116"/>
      <c r="CC11" s="114"/>
      <c r="CD11" s="413" t="s">
        <v>470</v>
      </c>
      <c r="CE11" s="411" t="s">
        <v>748</v>
      </c>
      <c r="CF11" s="410"/>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row>
    <row r="12" spans="1:185" s="120" customFormat="1" ht="409.5" customHeight="1" x14ac:dyDescent="0.25">
      <c r="A12" s="371"/>
      <c r="B12" s="368"/>
      <c r="C12" s="357"/>
      <c r="D12" s="357"/>
      <c r="E12" s="368"/>
      <c r="F12" s="166" t="s">
        <v>471</v>
      </c>
      <c r="G12" s="357"/>
      <c r="H12" s="357"/>
      <c r="I12" s="372"/>
      <c r="J12" s="368"/>
      <c r="K12" s="365"/>
      <c r="L12" s="365"/>
      <c r="M12" s="365"/>
      <c r="N12" s="365"/>
      <c r="O12" s="365"/>
      <c r="P12" s="365"/>
      <c r="Q12" s="365"/>
      <c r="R12" s="366"/>
      <c r="S12" s="366"/>
      <c r="T12" s="365"/>
      <c r="U12" s="364"/>
      <c r="V12" s="364"/>
      <c r="W12" s="364"/>
      <c r="X12" s="364"/>
      <c r="Y12" s="364"/>
      <c r="Z12" s="364"/>
      <c r="AA12" s="364"/>
      <c r="AB12" s="364"/>
      <c r="AC12" s="364"/>
      <c r="AD12" s="364"/>
      <c r="AE12" s="364"/>
      <c r="AF12" s="364"/>
      <c r="AG12" s="364"/>
      <c r="AH12" s="364"/>
      <c r="AI12" s="364"/>
      <c r="AJ12" s="364"/>
      <c r="AK12" s="364"/>
      <c r="AL12" s="364"/>
      <c r="AM12" s="365"/>
      <c r="AN12" s="365"/>
      <c r="AO12" s="366"/>
      <c r="AP12" s="365"/>
      <c r="AQ12" s="367"/>
      <c r="AR12" s="362"/>
      <c r="AS12" s="168" t="s">
        <v>472</v>
      </c>
      <c r="AT12" s="163" t="s">
        <v>459</v>
      </c>
      <c r="AU12" s="167" t="s">
        <v>460</v>
      </c>
      <c r="AV12" s="163" t="s">
        <v>461</v>
      </c>
      <c r="AW12" s="163" t="s">
        <v>462</v>
      </c>
      <c r="AX12" s="163" t="s">
        <v>463</v>
      </c>
      <c r="AY12" s="163" t="s">
        <v>464</v>
      </c>
      <c r="AZ12" s="288">
        <v>15</v>
      </c>
      <c r="BA12" s="288">
        <v>15</v>
      </c>
      <c r="BB12" s="288">
        <v>15</v>
      </c>
      <c r="BC12" s="288">
        <v>15</v>
      </c>
      <c r="BD12" s="288">
        <v>15</v>
      </c>
      <c r="BE12" s="288">
        <v>15</v>
      </c>
      <c r="BF12" s="288">
        <v>10</v>
      </c>
      <c r="BG12" s="167">
        <f t="shared" si="0"/>
        <v>100</v>
      </c>
      <c r="BH12" s="288" t="s">
        <v>415</v>
      </c>
      <c r="BI12" s="288" t="s">
        <v>415</v>
      </c>
      <c r="BJ12" s="288" t="s">
        <v>415</v>
      </c>
      <c r="BK12" s="288" t="s">
        <v>405</v>
      </c>
      <c r="BL12" s="357"/>
      <c r="BM12" s="357"/>
      <c r="BN12" s="357"/>
      <c r="BO12" s="357"/>
      <c r="BP12" s="357"/>
      <c r="BQ12" s="357"/>
      <c r="BR12" s="358"/>
      <c r="BS12" s="357"/>
      <c r="BT12" s="364"/>
      <c r="BU12" s="167" t="s">
        <v>404</v>
      </c>
      <c r="BV12" s="167" t="s">
        <v>404</v>
      </c>
      <c r="BW12" s="364"/>
      <c r="BX12" s="365"/>
      <c r="BY12" s="357"/>
      <c r="BZ12" s="359"/>
      <c r="CA12" s="357"/>
      <c r="CB12" s="116"/>
      <c r="CC12" s="114"/>
      <c r="CD12" s="413"/>
      <c r="CE12" s="411"/>
      <c r="CF12" s="410"/>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row>
    <row r="13" spans="1:185" s="120" customFormat="1" ht="202.5" customHeight="1" x14ac:dyDescent="0.25">
      <c r="A13" s="162">
        <v>4</v>
      </c>
      <c r="B13" s="167" t="s">
        <v>473</v>
      </c>
      <c r="C13" s="167" t="s">
        <v>474</v>
      </c>
      <c r="D13" s="167"/>
      <c r="E13" s="167" t="s">
        <v>475</v>
      </c>
      <c r="F13" s="167" t="s">
        <v>476</v>
      </c>
      <c r="G13" s="167"/>
      <c r="H13" s="167" t="s">
        <v>400</v>
      </c>
      <c r="I13" s="167" t="s">
        <v>477</v>
      </c>
      <c r="J13" s="167" t="str">
        <f>B13</f>
        <v xml:space="preserve">Posibilidad de recibir o solicitar cualquier dádiva o beneficio a nombre propio o de terceros a cambio del acceso a información  de la entidad.
</v>
      </c>
      <c r="K13" s="163">
        <v>3</v>
      </c>
      <c r="L13" s="163">
        <v>3</v>
      </c>
      <c r="M13" s="163">
        <v>3</v>
      </c>
      <c r="N13" s="163">
        <v>2</v>
      </c>
      <c r="O13" s="163">
        <v>3</v>
      </c>
      <c r="P13" s="163">
        <v>3</v>
      </c>
      <c r="Q13" s="163">
        <f>SUM(K13:P13)</f>
        <v>17</v>
      </c>
      <c r="R13" s="164">
        <f>Q13/6</f>
        <v>2.8333333333333335</v>
      </c>
      <c r="S13" s="164">
        <f>R13</f>
        <v>2.8333333333333335</v>
      </c>
      <c r="T13" s="163" t="s">
        <v>456</v>
      </c>
      <c r="U13" s="162" t="s">
        <v>404</v>
      </c>
      <c r="V13" s="162" t="s">
        <v>404</v>
      </c>
      <c r="W13" s="162" t="s">
        <v>405</v>
      </c>
      <c r="X13" s="162" t="s">
        <v>405</v>
      </c>
      <c r="Y13" s="162" t="s">
        <v>404</v>
      </c>
      <c r="Z13" s="162" t="s">
        <v>405</v>
      </c>
      <c r="AA13" s="162" t="s">
        <v>405</v>
      </c>
      <c r="AB13" s="162" t="s">
        <v>405</v>
      </c>
      <c r="AC13" s="162" t="s">
        <v>404</v>
      </c>
      <c r="AD13" s="162" t="s">
        <v>404</v>
      </c>
      <c r="AE13" s="162" t="s">
        <v>404</v>
      </c>
      <c r="AF13" s="162" t="s">
        <v>404</v>
      </c>
      <c r="AG13" s="162" t="s">
        <v>404</v>
      </c>
      <c r="AH13" s="162" t="s">
        <v>404</v>
      </c>
      <c r="AI13" s="162" t="s">
        <v>405</v>
      </c>
      <c r="AJ13" s="162" t="s">
        <v>405</v>
      </c>
      <c r="AK13" s="162" t="s">
        <v>405</v>
      </c>
      <c r="AL13" s="162" t="s">
        <v>405</v>
      </c>
      <c r="AM13" s="163" t="s">
        <v>405</v>
      </c>
      <c r="AN13" s="163">
        <f>COUNTIF(U13:AM13,"SI")</f>
        <v>9</v>
      </c>
      <c r="AO13" s="164">
        <v>4</v>
      </c>
      <c r="AP13" s="163" t="s">
        <v>457</v>
      </c>
      <c r="AQ13" s="156">
        <f>S13*AO13</f>
        <v>11.333333333333334</v>
      </c>
      <c r="AR13" s="157" t="s">
        <v>407</v>
      </c>
      <c r="AS13" s="167" t="s">
        <v>478</v>
      </c>
      <c r="AT13" s="163" t="s">
        <v>479</v>
      </c>
      <c r="AU13" s="167" t="s">
        <v>480</v>
      </c>
      <c r="AV13" s="163" t="s">
        <v>481</v>
      </c>
      <c r="AW13" s="163" t="s">
        <v>482</v>
      </c>
      <c r="AX13" s="163" t="s">
        <v>463</v>
      </c>
      <c r="AY13" s="163" t="s">
        <v>483</v>
      </c>
      <c r="AZ13" s="167">
        <v>15</v>
      </c>
      <c r="BA13" s="167">
        <v>15</v>
      </c>
      <c r="BB13" s="167">
        <v>15</v>
      </c>
      <c r="BC13" s="167">
        <v>15</v>
      </c>
      <c r="BD13" s="167">
        <v>15</v>
      </c>
      <c r="BE13" s="167">
        <v>15</v>
      </c>
      <c r="BF13" s="167">
        <v>10</v>
      </c>
      <c r="BG13" s="167">
        <f>SUM(AZ13:BF13)</f>
        <v>100</v>
      </c>
      <c r="BH13" s="167" t="s">
        <v>415</v>
      </c>
      <c r="BI13" s="167" t="s">
        <v>415</v>
      </c>
      <c r="BJ13" s="167" t="s">
        <v>415</v>
      </c>
      <c r="BK13" s="167" t="s">
        <v>405</v>
      </c>
      <c r="BL13" s="167">
        <f>BG13</f>
        <v>100</v>
      </c>
      <c r="BM13" s="167" t="s">
        <v>415</v>
      </c>
      <c r="BN13" s="167" t="s">
        <v>416</v>
      </c>
      <c r="BO13" s="167" t="s">
        <v>484</v>
      </c>
      <c r="BP13" s="167">
        <v>2</v>
      </c>
      <c r="BQ13" s="167">
        <v>0</v>
      </c>
      <c r="BR13" s="169" t="s">
        <v>465</v>
      </c>
      <c r="BS13" s="167" t="s">
        <v>485</v>
      </c>
      <c r="BT13" s="167" t="s">
        <v>486</v>
      </c>
      <c r="BU13" s="167" t="s">
        <v>404</v>
      </c>
      <c r="BV13" s="167" t="s">
        <v>404</v>
      </c>
      <c r="BW13" s="163" t="s">
        <v>487</v>
      </c>
      <c r="BX13" s="163" t="s">
        <v>488</v>
      </c>
      <c r="BY13" s="167" t="s">
        <v>489</v>
      </c>
      <c r="BZ13" s="170" t="s">
        <v>490</v>
      </c>
      <c r="CA13" s="167" t="s">
        <v>420</v>
      </c>
      <c r="CB13" s="115"/>
      <c r="CC13" s="159"/>
      <c r="CD13" s="267" t="s">
        <v>491</v>
      </c>
      <c r="CE13" s="160"/>
      <c r="CF13" s="160"/>
      <c r="CG13" s="158"/>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row>
    <row r="14" spans="1:185" s="120" customFormat="1" ht="165.75" customHeight="1" x14ac:dyDescent="0.25">
      <c r="A14" s="337">
        <v>5</v>
      </c>
      <c r="B14" s="355" t="s">
        <v>492</v>
      </c>
      <c r="C14" s="337" t="s">
        <v>452</v>
      </c>
      <c r="D14" s="337"/>
      <c r="E14" s="355" t="s">
        <v>493</v>
      </c>
      <c r="F14" s="166" t="s">
        <v>494</v>
      </c>
      <c r="G14" s="337"/>
      <c r="H14" s="337" t="s">
        <v>400</v>
      </c>
      <c r="I14" s="369" t="s">
        <v>495</v>
      </c>
      <c r="J14" s="355" t="s">
        <v>492</v>
      </c>
      <c r="K14" s="347">
        <v>3</v>
      </c>
      <c r="L14" s="347">
        <v>3</v>
      </c>
      <c r="M14" s="347">
        <v>3</v>
      </c>
      <c r="N14" s="347">
        <v>4</v>
      </c>
      <c r="O14" s="347">
        <v>3</v>
      </c>
      <c r="P14" s="347">
        <v>2</v>
      </c>
      <c r="Q14" s="347">
        <f>SUM(K14:P14)</f>
        <v>18</v>
      </c>
      <c r="R14" s="349">
        <f>Q14/6</f>
        <v>3</v>
      </c>
      <c r="S14" s="349">
        <f>R14</f>
        <v>3</v>
      </c>
      <c r="T14" s="347" t="s">
        <v>437</v>
      </c>
      <c r="U14" s="363" t="s">
        <v>404</v>
      </c>
      <c r="V14" s="363" t="s">
        <v>404</v>
      </c>
      <c r="W14" s="363" t="s">
        <v>405</v>
      </c>
      <c r="X14" s="363" t="s">
        <v>405</v>
      </c>
      <c r="Y14" s="363" t="s">
        <v>404</v>
      </c>
      <c r="Z14" s="363" t="s">
        <v>404</v>
      </c>
      <c r="AA14" s="363" t="s">
        <v>405</v>
      </c>
      <c r="AB14" s="363" t="s">
        <v>405</v>
      </c>
      <c r="AC14" s="363" t="s">
        <v>405</v>
      </c>
      <c r="AD14" s="363" t="s">
        <v>404</v>
      </c>
      <c r="AE14" s="363" t="s">
        <v>404</v>
      </c>
      <c r="AF14" s="363" t="s">
        <v>404</v>
      </c>
      <c r="AG14" s="363" t="s">
        <v>404</v>
      </c>
      <c r="AH14" s="363" t="s">
        <v>404</v>
      </c>
      <c r="AI14" s="363" t="s">
        <v>405</v>
      </c>
      <c r="AJ14" s="363" t="s">
        <v>405</v>
      </c>
      <c r="AK14" s="363" t="s">
        <v>405</v>
      </c>
      <c r="AL14" s="363" t="s">
        <v>405</v>
      </c>
      <c r="AM14" s="347" t="s">
        <v>405</v>
      </c>
      <c r="AN14" s="347">
        <f>COUNTIF(U14:AM14,"SI")</f>
        <v>9</v>
      </c>
      <c r="AO14" s="349">
        <v>5</v>
      </c>
      <c r="AP14" s="347" t="s">
        <v>406</v>
      </c>
      <c r="AQ14" s="351">
        <f>S14*AO14</f>
        <v>15</v>
      </c>
      <c r="AR14" s="345" t="s">
        <v>407</v>
      </c>
      <c r="AS14" s="166" t="s">
        <v>496</v>
      </c>
      <c r="AT14" s="203" t="s">
        <v>497</v>
      </c>
      <c r="AU14" s="167" t="s">
        <v>498</v>
      </c>
      <c r="AV14" s="163" t="s">
        <v>499</v>
      </c>
      <c r="AW14" s="163" t="s">
        <v>500</v>
      </c>
      <c r="AX14" s="163" t="s">
        <v>463</v>
      </c>
      <c r="AY14" s="163" t="s">
        <v>501</v>
      </c>
      <c r="AZ14" s="288">
        <v>15</v>
      </c>
      <c r="BA14" s="288">
        <v>15</v>
      </c>
      <c r="BB14" s="288">
        <v>15</v>
      </c>
      <c r="BC14" s="288">
        <v>15</v>
      </c>
      <c r="BD14" s="288">
        <v>15</v>
      </c>
      <c r="BE14" s="288">
        <v>15</v>
      </c>
      <c r="BF14" s="288">
        <v>10</v>
      </c>
      <c r="BG14" s="167">
        <f t="shared" si="0"/>
        <v>100</v>
      </c>
      <c r="BH14" s="288" t="s">
        <v>415</v>
      </c>
      <c r="BI14" s="288" t="s">
        <v>415</v>
      </c>
      <c r="BJ14" s="288" t="s">
        <v>415</v>
      </c>
      <c r="BK14" s="288" t="s">
        <v>405</v>
      </c>
      <c r="BL14" s="337">
        <f>(BG14+BG15)/2</f>
        <v>100</v>
      </c>
      <c r="BM14" s="337" t="s">
        <v>415</v>
      </c>
      <c r="BN14" s="337" t="s">
        <v>416</v>
      </c>
      <c r="BO14" s="337" t="s">
        <v>416</v>
      </c>
      <c r="BP14" s="337">
        <v>2</v>
      </c>
      <c r="BQ14" s="337">
        <v>0</v>
      </c>
      <c r="BR14" s="339" t="s">
        <v>465</v>
      </c>
      <c r="BS14" s="337" t="s">
        <v>485</v>
      </c>
      <c r="BT14" s="337" t="s">
        <v>502</v>
      </c>
      <c r="BU14" s="167" t="s">
        <v>404</v>
      </c>
      <c r="BV14" s="167" t="s">
        <v>404</v>
      </c>
      <c r="BW14" s="347" t="s">
        <v>503</v>
      </c>
      <c r="BX14" s="337" t="s">
        <v>497</v>
      </c>
      <c r="BY14" s="337" t="s">
        <v>504</v>
      </c>
      <c r="BZ14" s="341" t="s">
        <v>505</v>
      </c>
      <c r="CA14" s="337" t="s">
        <v>420</v>
      </c>
      <c r="CB14" s="116"/>
      <c r="CC14" s="114"/>
      <c r="CD14" s="411" t="s">
        <v>506</v>
      </c>
      <c r="CE14" s="411" t="s">
        <v>507</v>
      </c>
      <c r="CF14" s="410"/>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row>
    <row r="15" spans="1:185" s="120" customFormat="1" ht="106.9" customHeight="1" x14ac:dyDescent="0.25">
      <c r="A15" s="357"/>
      <c r="B15" s="368"/>
      <c r="C15" s="357"/>
      <c r="D15" s="357"/>
      <c r="E15" s="368"/>
      <c r="F15" s="166" t="s">
        <v>508</v>
      </c>
      <c r="G15" s="357"/>
      <c r="H15" s="357"/>
      <c r="I15" s="370"/>
      <c r="J15" s="368"/>
      <c r="K15" s="365"/>
      <c r="L15" s="365"/>
      <c r="M15" s="365"/>
      <c r="N15" s="365"/>
      <c r="O15" s="365"/>
      <c r="P15" s="365"/>
      <c r="Q15" s="365"/>
      <c r="R15" s="366"/>
      <c r="S15" s="366"/>
      <c r="T15" s="365"/>
      <c r="U15" s="364"/>
      <c r="V15" s="364"/>
      <c r="W15" s="364"/>
      <c r="X15" s="364"/>
      <c r="Y15" s="364"/>
      <c r="Z15" s="364"/>
      <c r="AA15" s="364"/>
      <c r="AB15" s="364"/>
      <c r="AC15" s="364"/>
      <c r="AD15" s="364"/>
      <c r="AE15" s="364"/>
      <c r="AF15" s="364"/>
      <c r="AG15" s="364"/>
      <c r="AH15" s="364"/>
      <c r="AI15" s="364"/>
      <c r="AJ15" s="364"/>
      <c r="AK15" s="364"/>
      <c r="AL15" s="364"/>
      <c r="AM15" s="365"/>
      <c r="AN15" s="365"/>
      <c r="AO15" s="366"/>
      <c r="AP15" s="365"/>
      <c r="AQ15" s="367"/>
      <c r="AR15" s="362"/>
      <c r="AS15" s="166" t="s">
        <v>509</v>
      </c>
      <c r="AT15" s="202" t="s">
        <v>497</v>
      </c>
      <c r="AU15" s="167" t="s">
        <v>510</v>
      </c>
      <c r="AV15" s="163" t="s">
        <v>499</v>
      </c>
      <c r="AW15" s="163" t="s">
        <v>500</v>
      </c>
      <c r="AX15" s="163" t="s">
        <v>463</v>
      </c>
      <c r="AY15" s="163" t="s">
        <v>501</v>
      </c>
      <c r="AZ15" s="288">
        <v>15</v>
      </c>
      <c r="BA15" s="288">
        <v>15</v>
      </c>
      <c r="BB15" s="288">
        <v>15</v>
      </c>
      <c r="BC15" s="288">
        <v>15</v>
      </c>
      <c r="BD15" s="288">
        <v>15</v>
      </c>
      <c r="BE15" s="288">
        <v>15</v>
      </c>
      <c r="BF15" s="288">
        <v>10</v>
      </c>
      <c r="BG15" s="167">
        <f t="shared" si="0"/>
        <v>100</v>
      </c>
      <c r="BH15" s="288" t="s">
        <v>415</v>
      </c>
      <c r="BI15" s="288" t="s">
        <v>415</v>
      </c>
      <c r="BJ15" s="288" t="s">
        <v>415</v>
      </c>
      <c r="BK15" s="288" t="s">
        <v>405</v>
      </c>
      <c r="BL15" s="357"/>
      <c r="BM15" s="357"/>
      <c r="BN15" s="357"/>
      <c r="BO15" s="357"/>
      <c r="BP15" s="357"/>
      <c r="BQ15" s="357"/>
      <c r="BR15" s="358"/>
      <c r="BS15" s="357"/>
      <c r="BT15" s="357"/>
      <c r="BU15" s="167" t="s">
        <v>404</v>
      </c>
      <c r="BV15" s="167" t="s">
        <v>404</v>
      </c>
      <c r="BW15" s="365"/>
      <c r="BX15" s="357"/>
      <c r="BY15" s="357"/>
      <c r="BZ15" s="359"/>
      <c r="CA15" s="357"/>
      <c r="CB15" s="116"/>
      <c r="CC15" s="114"/>
      <c r="CD15" s="411"/>
      <c r="CE15" s="411"/>
      <c r="CF15" s="410"/>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row>
    <row r="16" spans="1:185" s="121" customFormat="1" ht="103.15" customHeight="1" x14ac:dyDescent="0.25">
      <c r="A16" s="360">
        <v>6</v>
      </c>
      <c r="B16" s="355" t="s">
        <v>511</v>
      </c>
      <c r="C16" s="337" t="s">
        <v>512</v>
      </c>
      <c r="D16" s="337"/>
      <c r="E16" s="355" t="s">
        <v>513</v>
      </c>
      <c r="F16" s="166" t="s">
        <v>434</v>
      </c>
      <c r="G16" s="337"/>
      <c r="H16" s="337" t="s">
        <v>400</v>
      </c>
      <c r="I16" s="353" t="s">
        <v>435</v>
      </c>
      <c r="J16" s="355" t="s">
        <v>514</v>
      </c>
      <c r="K16" s="347">
        <v>1</v>
      </c>
      <c r="L16" s="347">
        <v>2</v>
      </c>
      <c r="M16" s="347">
        <v>2</v>
      </c>
      <c r="N16" s="347">
        <v>2</v>
      </c>
      <c r="O16" s="347">
        <v>2</v>
      </c>
      <c r="P16" s="347">
        <v>2</v>
      </c>
      <c r="Q16" s="347">
        <f>SUM(K16:P16)</f>
        <v>11</v>
      </c>
      <c r="R16" s="349">
        <f>Q16/6</f>
        <v>1.8333333333333333</v>
      </c>
      <c r="S16" s="349">
        <f>R16</f>
        <v>1.8333333333333333</v>
      </c>
      <c r="T16" s="347" t="s">
        <v>437</v>
      </c>
      <c r="U16" s="347" t="s">
        <v>404</v>
      </c>
      <c r="V16" s="347" t="s">
        <v>404</v>
      </c>
      <c r="W16" s="347" t="s">
        <v>404</v>
      </c>
      <c r="X16" s="347" t="s">
        <v>404</v>
      </c>
      <c r="Y16" s="347" t="s">
        <v>404</v>
      </c>
      <c r="Z16" s="347" t="s">
        <v>405</v>
      </c>
      <c r="AA16" s="347" t="s">
        <v>404</v>
      </c>
      <c r="AB16" s="347" t="s">
        <v>405</v>
      </c>
      <c r="AC16" s="347" t="s">
        <v>404</v>
      </c>
      <c r="AD16" s="347" t="s">
        <v>404</v>
      </c>
      <c r="AE16" s="347" t="s">
        <v>404</v>
      </c>
      <c r="AF16" s="347" t="s">
        <v>404</v>
      </c>
      <c r="AG16" s="347" t="s">
        <v>405</v>
      </c>
      <c r="AH16" s="347" t="s">
        <v>404</v>
      </c>
      <c r="AI16" s="347" t="s">
        <v>404</v>
      </c>
      <c r="AJ16" s="347" t="s">
        <v>405</v>
      </c>
      <c r="AK16" s="347" t="s">
        <v>404</v>
      </c>
      <c r="AL16" s="347" t="s">
        <v>404</v>
      </c>
      <c r="AM16" s="347" t="s">
        <v>405</v>
      </c>
      <c r="AN16" s="347">
        <f>COUNTIF(U16:AM16,"SI")</f>
        <v>14</v>
      </c>
      <c r="AO16" s="349">
        <v>6</v>
      </c>
      <c r="AP16" s="347" t="s">
        <v>406</v>
      </c>
      <c r="AQ16" s="351">
        <f>S16*AO16</f>
        <v>11</v>
      </c>
      <c r="AR16" s="345" t="s">
        <v>407</v>
      </c>
      <c r="AS16" s="166" t="s">
        <v>515</v>
      </c>
      <c r="AT16" s="167" t="s">
        <v>439</v>
      </c>
      <c r="AU16" s="167" t="s">
        <v>440</v>
      </c>
      <c r="AV16" s="167" t="s">
        <v>441</v>
      </c>
      <c r="AW16" s="163" t="s">
        <v>516</v>
      </c>
      <c r="AX16" s="163" t="s">
        <v>443</v>
      </c>
      <c r="AY16" s="163" t="s">
        <v>517</v>
      </c>
      <c r="AZ16" s="167">
        <v>15</v>
      </c>
      <c r="BA16" s="167">
        <v>15</v>
      </c>
      <c r="BB16" s="167">
        <v>15</v>
      </c>
      <c r="BC16" s="167">
        <v>15</v>
      </c>
      <c r="BD16" s="167">
        <v>15</v>
      </c>
      <c r="BE16" s="167">
        <v>15</v>
      </c>
      <c r="BF16" s="167">
        <v>10</v>
      </c>
      <c r="BG16" s="167">
        <f t="shared" si="0"/>
        <v>100</v>
      </c>
      <c r="BH16" s="167" t="s">
        <v>415</v>
      </c>
      <c r="BI16" s="167" t="s">
        <v>415</v>
      </c>
      <c r="BJ16" s="167" t="s">
        <v>415</v>
      </c>
      <c r="BK16" s="167" t="s">
        <v>405</v>
      </c>
      <c r="BL16" s="337">
        <f>(BG16+BG17)/2</f>
        <v>100</v>
      </c>
      <c r="BM16" s="337" t="s">
        <v>415</v>
      </c>
      <c r="BN16" s="337" t="s">
        <v>416</v>
      </c>
      <c r="BO16" s="337" t="s">
        <v>416</v>
      </c>
      <c r="BP16" s="337">
        <v>2</v>
      </c>
      <c r="BQ16" s="337">
        <v>0</v>
      </c>
      <c r="BR16" s="339" t="s">
        <v>407</v>
      </c>
      <c r="BS16" s="337" t="s">
        <v>417</v>
      </c>
      <c r="BT16" s="166" t="s">
        <v>445</v>
      </c>
      <c r="BU16" s="167" t="s">
        <v>404</v>
      </c>
      <c r="BV16" s="167" t="s">
        <v>404</v>
      </c>
      <c r="BW16" s="347" t="s">
        <v>518</v>
      </c>
      <c r="BX16" s="337" t="s">
        <v>439</v>
      </c>
      <c r="BY16" s="337" t="s">
        <v>410</v>
      </c>
      <c r="BZ16" s="341" t="s">
        <v>519</v>
      </c>
      <c r="CA16" s="337" t="s">
        <v>420</v>
      </c>
      <c r="CB16" s="114"/>
      <c r="CC16" s="114"/>
      <c r="CD16" s="410" t="s">
        <v>520</v>
      </c>
      <c r="CE16" s="410"/>
      <c r="CF16" s="410"/>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row>
    <row r="17" spans="1:185" s="121" customFormat="1" ht="225.6" customHeight="1" thickBot="1" x14ac:dyDescent="0.3">
      <c r="A17" s="361"/>
      <c r="B17" s="356"/>
      <c r="C17" s="338"/>
      <c r="D17" s="338"/>
      <c r="E17" s="356"/>
      <c r="F17" s="166" t="s">
        <v>521</v>
      </c>
      <c r="G17" s="338"/>
      <c r="H17" s="338"/>
      <c r="I17" s="354"/>
      <c r="J17" s="356"/>
      <c r="K17" s="348"/>
      <c r="L17" s="348"/>
      <c r="M17" s="348"/>
      <c r="N17" s="348"/>
      <c r="O17" s="348"/>
      <c r="P17" s="348"/>
      <c r="Q17" s="348"/>
      <c r="R17" s="350"/>
      <c r="S17" s="350"/>
      <c r="T17" s="348"/>
      <c r="U17" s="348"/>
      <c r="V17" s="348"/>
      <c r="W17" s="348"/>
      <c r="X17" s="348"/>
      <c r="Y17" s="348"/>
      <c r="Z17" s="348"/>
      <c r="AA17" s="348"/>
      <c r="AB17" s="348"/>
      <c r="AC17" s="348"/>
      <c r="AD17" s="348"/>
      <c r="AE17" s="348"/>
      <c r="AF17" s="348"/>
      <c r="AG17" s="348"/>
      <c r="AH17" s="348"/>
      <c r="AI17" s="348"/>
      <c r="AJ17" s="348"/>
      <c r="AK17" s="348"/>
      <c r="AL17" s="348"/>
      <c r="AM17" s="348"/>
      <c r="AN17" s="348"/>
      <c r="AO17" s="350"/>
      <c r="AP17" s="348"/>
      <c r="AQ17" s="352"/>
      <c r="AR17" s="346"/>
      <c r="AS17" s="166" t="s">
        <v>515</v>
      </c>
      <c r="AT17" s="167" t="s">
        <v>439</v>
      </c>
      <c r="AU17" s="167" t="s">
        <v>440</v>
      </c>
      <c r="AV17" s="167" t="s">
        <v>441</v>
      </c>
      <c r="AW17" s="163" t="s">
        <v>516</v>
      </c>
      <c r="AX17" s="163" t="s">
        <v>443</v>
      </c>
      <c r="AY17" s="163" t="s">
        <v>522</v>
      </c>
      <c r="AZ17" s="167">
        <v>15</v>
      </c>
      <c r="BA17" s="167">
        <v>15</v>
      </c>
      <c r="BB17" s="167">
        <v>15</v>
      </c>
      <c r="BC17" s="167">
        <v>15</v>
      </c>
      <c r="BD17" s="167">
        <v>15</v>
      </c>
      <c r="BE17" s="167">
        <v>15</v>
      </c>
      <c r="BF17" s="167">
        <v>10</v>
      </c>
      <c r="BG17" s="167">
        <f t="shared" si="0"/>
        <v>100</v>
      </c>
      <c r="BH17" s="288" t="s">
        <v>415</v>
      </c>
      <c r="BI17" s="288" t="s">
        <v>415</v>
      </c>
      <c r="BJ17" s="288" t="s">
        <v>415</v>
      </c>
      <c r="BK17" s="167" t="s">
        <v>405</v>
      </c>
      <c r="BL17" s="338"/>
      <c r="BM17" s="338"/>
      <c r="BN17" s="338"/>
      <c r="BO17" s="338"/>
      <c r="BP17" s="338"/>
      <c r="BQ17" s="338"/>
      <c r="BR17" s="340"/>
      <c r="BS17" s="338"/>
      <c r="BT17" s="166" t="s">
        <v>445</v>
      </c>
      <c r="BU17" s="167" t="s">
        <v>404</v>
      </c>
      <c r="BV17" s="167" t="s">
        <v>404</v>
      </c>
      <c r="BW17" s="348"/>
      <c r="BX17" s="338"/>
      <c r="BY17" s="338"/>
      <c r="BZ17" s="342"/>
      <c r="CA17" s="338"/>
      <c r="CB17" s="114"/>
      <c r="CC17" s="114"/>
      <c r="CD17" s="410"/>
      <c r="CE17" s="410"/>
      <c r="CF17" s="410"/>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row>
    <row r="18" spans="1:185" s="155" customFormat="1" ht="40.9" customHeight="1" thickBot="1" x14ac:dyDescent="0.3">
      <c r="A18" s="343" t="s">
        <v>523</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row>
    <row r="19" spans="1:185" ht="39.950000000000003" customHeight="1" x14ac:dyDescent="0.25">
      <c r="A19" s="122"/>
      <c r="B19" s="122"/>
      <c r="C19" s="122"/>
      <c r="D19" s="122"/>
      <c r="E19" s="122"/>
      <c r="F19" s="122"/>
      <c r="G19" s="122"/>
      <c r="H19" s="122"/>
      <c r="I19" s="122"/>
      <c r="J19" s="122"/>
      <c r="K19" s="122"/>
      <c r="L19" s="122"/>
      <c r="M19" s="122"/>
      <c r="N19" s="122"/>
      <c r="O19" s="122"/>
      <c r="P19" s="122"/>
      <c r="Q19" s="122"/>
      <c r="R19" s="122"/>
      <c r="S19" s="122"/>
      <c r="T19" s="122"/>
      <c r="U19" s="123"/>
      <c r="V19" s="123"/>
      <c r="W19" s="123"/>
      <c r="X19" s="123"/>
      <c r="Y19" s="123"/>
      <c r="Z19" s="123"/>
      <c r="AA19" s="123"/>
      <c r="AB19" s="123"/>
      <c r="AC19" s="123"/>
      <c r="AD19" s="123"/>
      <c r="AE19" s="123"/>
      <c r="AF19" s="123"/>
      <c r="AG19" s="123"/>
      <c r="AH19" s="123"/>
      <c r="AI19" s="123"/>
      <c r="AJ19" s="123"/>
      <c r="AK19" s="123"/>
      <c r="AL19" s="123"/>
      <c r="AM19" s="123"/>
      <c r="AN19" s="124"/>
      <c r="AO19" s="124"/>
      <c r="AP19" s="124"/>
      <c r="AQ19" s="124"/>
      <c r="AR19" s="124"/>
      <c r="AS19" s="124"/>
      <c r="AT19" s="125"/>
      <c r="AU19" s="125"/>
      <c r="AV19" s="125"/>
      <c r="AW19" s="125"/>
      <c r="AX19" s="125"/>
      <c r="AY19" s="125"/>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7"/>
      <c r="BY19" s="127"/>
      <c r="BZ19" s="126"/>
      <c r="CA19" s="126"/>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row>
    <row r="20" spans="1:185" ht="39.950000000000003" customHeight="1" x14ac:dyDescent="0.25">
      <c r="A20" s="122"/>
      <c r="B20" s="122"/>
      <c r="C20" s="122"/>
      <c r="D20" s="122"/>
      <c r="E20" s="122"/>
      <c r="F20" s="122"/>
      <c r="G20" s="122"/>
      <c r="H20" s="122"/>
      <c r="I20" s="122"/>
      <c r="J20" s="122"/>
      <c r="K20" s="122"/>
      <c r="L20" s="122"/>
      <c r="M20" s="122"/>
      <c r="N20" s="122"/>
      <c r="O20" s="122"/>
      <c r="P20" s="122"/>
      <c r="Q20" s="122"/>
      <c r="R20" s="122"/>
      <c r="S20" s="122"/>
      <c r="T20" s="122"/>
      <c r="U20" s="123"/>
      <c r="V20" s="123"/>
      <c r="W20" s="123"/>
      <c r="X20" s="123"/>
      <c r="Y20" s="123"/>
      <c r="Z20" s="123"/>
      <c r="AA20" s="123"/>
      <c r="AB20" s="123"/>
      <c r="AC20" s="123"/>
      <c r="AD20" s="123"/>
      <c r="AE20" s="123"/>
      <c r="AF20" s="123"/>
      <c r="AG20" s="123"/>
      <c r="AH20" s="123"/>
      <c r="AI20" s="123"/>
      <c r="AJ20" s="123"/>
      <c r="AK20" s="123"/>
      <c r="AL20" s="123"/>
      <c r="AM20" s="123"/>
      <c r="AN20" s="124"/>
      <c r="AO20" s="124"/>
      <c r="AP20" s="124"/>
      <c r="AQ20" s="124"/>
      <c r="AR20" s="124"/>
      <c r="AS20" s="124"/>
      <c r="AT20" s="125"/>
      <c r="AU20" s="125"/>
      <c r="AV20" s="125"/>
      <c r="AW20" s="125"/>
      <c r="AX20" s="125"/>
      <c r="AY20" s="125"/>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7"/>
      <c r="BY20" s="127"/>
      <c r="BZ20" s="126"/>
      <c r="CA20" s="126"/>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row>
    <row r="21" spans="1:185" ht="39.950000000000003" customHeight="1" x14ac:dyDescent="0.25">
      <c r="A21" s="122"/>
      <c r="B21" s="122"/>
      <c r="C21" s="122"/>
      <c r="D21" s="122"/>
      <c r="E21" s="122"/>
      <c r="F21" s="122"/>
      <c r="G21" s="122"/>
      <c r="H21" s="122"/>
      <c r="I21" s="122"/>
      <c r="J21" s="122"/>
      <c r="K21" s="122"/>
      <c r="L21" s="122"/>
      <c r="M21" s="122"/>
      <c r="N21" s="122"/>
      <c r="O21" s="122"/>
      <c r="P21" s="122"/>
      <c r="Q21" s="122"/>
      <c r="R21" s="122"/>
      <c r="S21" s="122"/>
      <c r="T21" s="122"/>
      <c r="U21" s="123"/>
      <c r="V21" s="123"/>
      <c r="W21" s="123"/>
      <c r="X21" s="123"/>
      <c r="Y21" s="123"/>
      <c r="Z21" s="123"/>
      <c r="AA21" s="123"/>
      <c r="AB21" s="123"/>
      <c r="AC21" s="123"/>
      <c r="AD21" s="123"/>
      <c r="AE21" s="123"/>
      <c r="AF21" s="123"/>
      <c r="AG21" s="123"/>
      <c r="AH21" s="123"/>
      <c r="AI21" s="123"/>
      <c r="AJ21" s="123"/>
      <c r="AK21" s="123"/>
      <c r="AL21" s="123"/>
      <c r="AM21" s="123"/>
      <c r="AN21" s="124"/>
      <c r="AO21" s="124"/>
      <c r="AP21" s="124"/>
      <c r="AQ21" s="124"/>
      <c r="AR21" s="124"/>
      <c r="AS21" s="124"/>
      <c r="AT21" s="125"/>
      <c r="AU21" s="125"/>
      <c r="AV21" s="125"/>
      <c r="AW21" s="125"/>
      <c r="AX21" s="125"/>
      <c r="AY21" s="125"/>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7"/>
      <c r="BY21" s="127"/>
      <c r="BZ21" s="126"/>
      <c r="CA21" s="126"/>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row>
    <row r="22" spans="1:185" x14ac:dyDescent="0.25">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row>
    <row r="23" spans="1:185" x14ac:dyDescent="0.25">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row>
    <row r="24" spans="1:185" x14ac:dyDescent="0.25">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row>
    <row r="25" spans="1:185" x14ac:dyDescent="0.25">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row>
    <row r="26" spans="1:185" x14ac:dyDescent="0.25">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row>
    <row r="27" spans="1:185" x14ac:dyDescent="0.25">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row>
    <row r="28" spans="1:185" x14ac:dyDescent="0.25">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row>
    <row r="29" spans="1:185" x14ac:dyDescent="0.25">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row>
    <row r="30" spans="1:185" x14ac:dyDescent="0.25">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row>
    <row r="31" spans="1:185" x14ac:dyDescent="0.25">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row>
    <row r="32" spans="1:185" x14ac:dyDescent="0.25">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row>
    <row r="33" spans="81:185" x14ac:dyDescent="0.25">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row>
    <row r="34" spans="81:185" x14ac:dyDescent="0.25">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row>
    <row r="35" spans="81:185" x14ac:dyDescent="0.25">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row>
    <row r="36" spans="81:185" x14ac:dyDescent="0.25">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row>
    <row r="37" spans="81:185" x14ac:dyDescent="0.25">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row>
    <row r="38" spans="81:185" x14ac:dyDescent="0.25">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row>
    <row r="39" spans="81:185" x14ac:dyDescent="0.25">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row>
    <row r="40" spans="81:185" x14ac:dyDescent="0.25">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row>
    <row r="41" spans="81:185" x14ac:dyDescent="0.25">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row>
    <row r="42" spans="81:185" x14ac:dyDescent="0.25">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row>
    <row r="43" spans="81:185" x14ac:dyDescent="0.25">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row>
    <row r="44" spans="81:185" x14ac:dyDescent="0.25">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row>
    <row r="45" spans="81:185" x14ac:dyDescent="0.25">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row>
    <row r="46" spans="81:185" x14ac:dyDescent="0.25">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row>
    <row r="47" spans="81:185" x14ac:dyDescent="0.25">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row>
    <row r="48" spans="81:185" x14ac:dyDescent="0.25">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row>
    <row r="49" spans="81:185" x14ac:dyDescent="0.25">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row>
    <row r="50" spans="81:185" x14ac:dyDescent="0.25">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row>
    <row r="51" spans="81:185" x14ac:dyDescent="0.25">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row>
    <row r="52" spans="81:185" x14ac:dyDescent="0.25">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14"/>
      <c r="FS52" s="114"/>
      <c r="FT52" s="114"/>
      <c r="FU52" s="114"/>
      <c r="FV52" s="114"/>
      <c r="FW52" s="114"/>
      <c r="FX52" s="114"/>
      <c r="FY52" s="114"/>
      <c r="FZ52" s="114"/>
      <c r="GA52" s="114"/>
      <c r="GB52" s="114"/>
      <c r="GC52" s="114"/>
    </row>
    <row r="53" spans="81:185" x14ac:dyDescent="0.25">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row>
    <row r="54" spans="81:185" x14ac:dyDescent="0.25">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row>
    <row r="55" spans="81:185" x14ac:dyDescent="0.25">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row>
    <row r="56" spans="81:185" x14ac:dyDescent="0.25">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114"/>
      <c r="FQ56" s="114"/>
      <c r="FR56" s="114"/>
      <c r="FS56" s="114"/>
      <c r="FT56" s="114"/>
      <c r="FU56" s="114"/>
      <c r="FV56" s="114"/>
      <c r="FW56" s="114"/>
      <c r="FX56" s="114"/>
      <c r="FY56" s="114"/>
      <c r="FZ56" s="114"/>
      <c r="GA56" s="114"/>
      <c r="GB56" s="114"/>
      <c r="GC56" s="114"/>
    </row>
    <row r="57" spans="81:185" x14ac:dyDescent="0.25">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4"/>
      <c r="FK57" s="114"/>
      <c r="FL57" s="114"/>
      <c r="FM57" s="114"/>
      <c r="FN57" s="114"/>
      <c r="FO57" s="114"/>
      <c r="FP57" s="114"/>
      <c r="FQ57" s="114"/>
      <c r="FR57" s="114"/>
      <c r="FS57" s="114"/>
      <c r="FT57" s="114"/>
      <c r="FU57" s="114"/>
      <c r="FV57" s="114"/>
      <c r="FW57" s="114"/>
      <c r="FX57" s="114"/>
      <c r="FY57" s="114"/>
      <c r="FZ57" s="114"/>
      <c r="GA57" s="114"/>
      <c r="GB57" s="114"/>
      <c r="GC57" s="114"/>
    </row>
    <row r="58" spans="81:185" x14ac:dyDescent="0.25">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114"/>
      <c r="FG58" s="114"/>
      <c r="FH58" s="114"/>
      <c r="FI58" s="114"/>
      <c r="FJ58" s="114"/>
      <c r="FK58" s="114"/>
      <c r="FL58" s="114"/>
      <c r="FM58" s="114"/>
      <c r="FN58" s="114"/>
      <c r="FO58" s="114"/>
      <c r="FP58" s="114"/>
      <c r="FQ58" s="114"/>
      <c r="FR58" s="114"/>
      <c r="FS58" s="114"/>
      <c r="FT58" s="114"/>
      <c r="FU58" s="114"/>
      <c r="FV58" s="114"/>
      <c r="FW58" s="114"/>
      <c r="FX58" s="114"/>
      <c r="FY58" s="114"/>
      <c r="FZ58" s="114"/>
      <c r="GA58" s="114"/>
      <c r="GB58" s="114"/>
      <c r="GC58" s="114"/>
    </row>
    <row r="59" spans="81:185" x14ac:dyDescent="0.25">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114"/>
      <c r="EB59" s="114"/>
      <c r="EC59" s="114"/>
      <c r="ED59" s="114"/>
      <c r="EE59" s="114"/>
      <c r="EF59" s="114"/>
      <c r="EG59" s="114"/>
      <c r="EH59" s="114"/>
      <c r="EI59" s="114"/>
      <c r="EJ59" s="114"/>
      <c r="EK59" s="114"/>
      <c r="EL59" s="114"/>
      <c r="EM59" s="114"/>
      <c r="EN59" s="114"/>
      <c r="EO59" s="114"/>
      <c r="EP59" s="114"/>
      <c r="EQ59" s="114"/>
      <c r="ER59" s="114"/>
      <c r="ES59" s="114"/>
      <c r="ET59" s="114"/>
      <c r="EU59" s="114"/>
      <c r="EV59" s="114"/>
      <c r="EW59" s="114"/>
      <c r="EX59" s="114"/>
      <c r="EY59" s="114"/>
      <c r="EZ59" s="114"/>
      <c r="FA59" s="114"/>
      <c r="FB59" s="114"/>
      <c r="FC59" s="114"/>
      <c r="FD59" s="114"/>
      <c r="FE59" s="114"/>
      <c r="FF59" s="114"/>
      <c r="FG59" s="114"/>
      <c r="FH59" s="114"/>
      <c r="FI59" s="114"/>
      <c r="FJ59" s="114"/>
      <c r="FK59" s="114"/>
      <c r="FL59" s="114"/>
      <c r="FM59" s="114"/>
      <c r="FN59" s="114"/>
      <c r="FO59" s="114"/>
      <c r="FP59" s="114"/>
      <c r="FQ59" s="114"/>
      <c r="FR59" s="114"/>
      <c r="FS59" s="114"/>
      <c r="FT59" s="114"/>
      <c r="FU59" s="114"/>
      <c r="FV59" s="114"/>
      <c r="FW59" s="114"/>
      <c r="FX59" s="114"/>
      <c r="FY59" s="114"/>
      <c r="FZ59" s="114"/>
      <c r="GA59" s="114"/>
      <c r="GB59" s="114"/>
      <c r="GC59" s="114"/>
    </row>
    <row r="60" spans="81:185" x14ac:dyDescent="0.25">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4"/>
      <c r="DG60" s="114"/>
      <c r="DH60" s="114"/>
      <c r="DI60" s="114"/>
      <c r="DJ60" s="114"/>
      <c r="DK60" s="114"/>
      <c r="DL60" s="114"/>
      <c r="DM60" s="114"/>
      <c r="DN60" s="114"/>
      <c r="DO60" s="114"/>
      <c r="DP60" s="114"/>
      <c r="DQ60" s="114"/>
      <c r="DR60" s="114"/>
      <c r="DS60" s="114"/>
      <c r="DT60" s="114"/>
      <c r="DU60" s="114"/>
      <c r="DV60" s="114"/>
      <c r="DW60" s="114"/>
      <c r="DX60" s="114"/>
      <c r="DY60" s="114"/>
      <c r="DZ60" s="114"/>
      <c r="EA60" s="114"/>
      <c r="EB60" s="114"/>
      <c r="EC60" s="114"/>
      <c r="ED60" s="114"/>
      <c r="EE60" s="114"/>
      <c r="EF60" s="114"/>
      <c r="EG60" s="114"/>
      <c r="EH60" s="114"/>
      <c r="EI60" s="114"/>
      <c r="EJ60" s="114"/>
      <c r="EK60" s="114"/>
      <c r="EL60" s="114"/>
      <c r="EM60" s="114"/>
      <c r="EN60" s="114"/>
      <c r="EO60" s="114"/>
      <c r="EP60" s="114"/>
      <c r="EQ60" s="114"/>
      <c r="ER60" s="114"/>
      <c r="ES60" s="114"/>
      <c r="ET60" s="114"/>
      <c r="EU60" s="114"/>
      <c r="EV60" s="114"/>
      <c r="EW60" s="114"/>
      <c r="EX60" s="114"/>
      <c r="EY60" s="114"/>
      <c r="EZ60" s="114"/>
      <c r="FA60" s="114"/>
      <c r="FB60" s="114"/>
      <c r="FC60" s="114"/>
      <c r="FD60" s="114"/>
      <c r="FE60" s="114"/>
      <c r="FF60" s="114"/>
      <c r="FG60" s="114"/>
      <c r="FH60" s="114"/>
      <c r="FI60" s="114"/>
      <c r="FJ60" s="114"/>
      <c r="FK60" s="114"/>
      <c r="FL60" s="114"/>
      <c r="FM60" s="114"/>
      <c r="FN60" s="114"/>
      <c r="FO60" s="114"/>
      <c r="FP60" s="114"/>
      <c r="FQ60" s="114"/>
      <c r="FR60" s="114"/>
      <c r="FS60" s="114"/>
      <c r="FT60" s="114"/>
      <c r="FU60" s="114"/>
      <c r="FV60" s="114"/>
      <c r="FW60" s="114"/>
      <c r="FX60" s="114"/>
      <c r="FY60" s="114"/>
      <c r="FZ60" s="114"/>
      <c r="GA60" s="114"/>
      <c r="GB60" s="114"/>
      <c r="GC60" s="114"/>
    </row>
    <row r="61" spans="81:185" x14ac:dyDescent="0.25">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row>
    <row r="62" spans="81:185" x14ac:dyDescent="0.25">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c r="EE62" s="114"/>
      <c r="EF62" s="114"/>
      <c r="EG62" s="114"/>
      <c r="EH62" s="114"/>
      <c r="EI62" s="114"/>
      <c r="EJ62" s="114"/>
      <c r="EK62" s="114"/>
      <c r="EL62" s="114"/>
      <c r="EM62" s="114"/>
      <c r="EN62" s="114"/>
      <c r="EO62" s="114"/>
      <c r="EP62" s="114"/>
      <c r="EQ62" s="114"/>
      <c r="ER62" s="114"/>
      <c r="ES62" s="114"/>
      <c r="ET62" s="114"/>
      <c r="EU62" s="114"/>
      <c r="EV62" s="114"/>
      <c r="EW62" s="114"/>
      <c r="EX62" s="114"/>
      <c r="EY62" s="114"/>
      <c r="EZ62" s="114"/>
      <c r="FA62" s="114"/>
      <c r="FB62" s="114"/>
      <c r="FC62" s="114"/>
      <c r="FD62" s="114"/>
      <c r="FE62" s="114"/>
      <c r="FF62" s="114"/>
      <c r="FG62" s="114"/>
      <c r="FH62" s="114"/>
      <c r="FI62" s="114"/>
      <c r="FJ62" s="114"/>
      <c r="FK62" s="114"/>
      <c r="FL62" s="114"/>
      <c r="FM62" s="114"/>
      <c r="FN62" s="114"/>
      <c r="FO62" s="114"/>
      <c r="FP62" s="114"/>
      <c r="FQ62" s="114"/>
      <c r="FR62" s="114"/>
      <c r="FS62" s="114"/>
      <c r="FT62" s="114"/>
      <c r="FU62" s="114"/>
      <c r="FV62" s="114"/>
      <c r="FW62" s="114"/>
      <c r="FX62" s="114"/>
      <c r="FY62" s="114"/>
      <c r="FZ62" s="114"/>
      <c r="GA62" s="114"/>
      <c r="GB62" s="114"/>
      <c r="GC62" s="114"/>
    </row>
  </sheetData>
  <sheetProtection autoFilter="0"/>
  <mergeCells count="367">
    <mergeCell ref="CD5:CF5"/>
    <mergeCell ref="BW16:BW17"/>
    <mergeCell ref="BX16:BX17"/>
    <mergeCell ref="BY16:BY17"/>
    <mergeCell ref="CA16:CA17"/>
    <mergeCell ref="CD16:CD17"/>
    <mergeCell ref="CE16:CE17"/>
    <mergeCell ref="CF16:CF17"/>
    <mergeCell ref="BT14:BT15"/>
    <mergeCell ref="BW14:BW15"/>
    <mergeCell ref="BX14:BX15"/>
    <mergeCell ref="BY14:BY15"/>
    <mergeCell ref="CA14:CA15"/>
    <mergeCell ref="CD14:CD15"/>
    <mergeCell ref="CF14:CF15"/>
    <mergeCell ref="CE14:CE15"/>
    <mergeCell ref="CD9:CD10"/>
    <mergeCell ref="CF9:CF10"/>
    <mergeCell ref="BW11:BW12"/>
    <mergeCell ref="BT11:BT12"/>
    <mergeCell ref="BX11:BX12"/>
    <mergeCell ref="BY11:BY12"/>
    <mergeCell ref="CA11:CA12"/>
    <mergeCell ref="CD11:CD12"/>
    <mergeCell ref="CF11:CF12"/>
    <mergeCell ref="CE11:CE12"/>
    <mergeCell ref="CE9:CE10"/>
    <mergeCell ref="BZ9:BZ10"/>
    <mergeCell ref="CA4:CA6"/>
    <mergeCell ref="J5:J6"/>
    <mergeCell ref="K5:K6"/>
    <mergeCell ref="BT9:BT10"/>
    <mergeCell ref="BW9:BW10"/>
    <mergeCell ref="BX9:BX10"/>
    <mergeCell ref="BY9:BY10"/>
    <mergeCell ref="CA9:CA10"/>
    <mergeCell ref="BN5:BN6"/>
    <mergeCell ref="BO5:BO6"/>
    <mergeCell ref="BP5:BP6"/>
    <mergeCell ref="BK4:BK6"/>
    <mergeCell ref="BL4:BL6"/>
    <mergeCell ref="BM4:BQ4"/>
    <mergeCell ref="BR4:BR6"/>
    <mergeCell ref="BI4:BI6"/>
    <mergeCell ref="BM5:BM6"/>
    <mergeCell ref="BS4:BS6"/>
    <mergeCell ref="BQ5:BQ6"/>
    <mergeCell ref="CA7:CA8"/>
    <mergeCell ref="BZ7:BZ8"/>
    <mergeCell ref="BN7:BN8"/>
    <mergeCell ref="BO7:BO8"/>
    <mergeCell ref="BP7:BP8"/>
    <mergeCell ref="A1:A2"/>
    <mergeCell ref="C1:BY1"/>
    <mergeCell ref="C2:BY2"/>
    <mergeCell ref="A3:CA3"/>
    <mergeCell ref="A4:A6"/>
    <mergeCell ref="B4:B6"/>
    <mergeCell ref="C4:C6"/>
    <mergeCell ref="D4:D6"/>
    <mergeCell ref="E4:E6"/>
    <mergeCell ref="F4:F6"/>
    <mergeCell ref="G4:G6"/>
    <mergeCell ref="H4:H6"/>
    <mergeCell ref="I4:I6"/>
    <mergeCell ref="J4:T4"/>
    <mergeCell ref="U4:AN4"/>
    <mergeCell ref="AO4:AP4"/>
    <mergeCell ref="R5:R6"/>
    <mergeCell ref="AL5:AL6"/>
    <mergeCell ref="AM5:AM6"/>
    <mergeCell ref="AN5:AN6"/>
    <mergeCell ref="X5:X6"/>
    <mergeCell ref="AO5:AP5"/>
    <mergeCell ref="Y5:Y6"/>
    <mergeCell ref="Z5:Z6"/>
    <mergeCell ref="AA5:AA6"/>
    <mergeCell ref="AB5:AB6"/>
    <mergeCell ref="BW4:BW6"/>
    <mergeCell ref="BX4:BX6"/>
    <mergeCell ref="AS4:AY5"/>
    <mergeCell ref="AZ4:BF5"/>
    <mergeCell ref="BG4:BG6"/>
    <mergeCell ref="BH4:BH6"/>
    <mergeCell ref="AC5:AC6"/>
    <mergeCell ref="AD5:AD6"/>
    <mergeCell ref="AE5:AE6"/>
    <mergeCell ref="AF5:AF6"/>
    <mergeCell ref="AG5:AG6"/>
    <mergeCell ref="AH5:AH6"/>
    <mergeCell ref="W7:W8"/>
    <mergeCell ref="X7:X8"/>
    <mergeCell ref="Y7:Y8"/>
    <mergeCell ref="S5:T5"/>
    <mergeCell ref="U5:U6"/>
    <mergeCell ref="V5:V6"/>
    <mergeCell ref="BZ4:BZ6"/>
    <mergeCell ref="L5:L6"/>
    <mergeCell ref="M5:M6"/>
    <mergeCell ref="N5:N6"/>
    <mergeCell ref="O5:O6"/>
    <mergeCell ref="P5:P6"/>
    <mergeCell ref="BY4:BY6"/>
    <mergeCell ref="BJ4:BJ6"/>
    <mergeCell ref="BT4:BT6"/>
    <mergeCell ref="BU4:BU6"/>
    <mergeCell ref="BV4:BV6"/>
    <mergeCell ref="AQ4:AR4"/>
    <mergeCell ref="AQ5:AR5"/>
    <mergeCell ref="AI5:AI6"/>
    <mergeCell ref="Q5:Q6"/>
    <mergeCell ref="AJ5:AJ6"/>
    <mergeCell ref="AK5:AK6"/>
    <mergeCell ref="W5:W6"/>
    <mergeCell ref="A7:A8"/>
    <mergeCell ref="B7:B8"/>
    <mergeCell ref="C7:C8"/>
    <mergeCell ref="D7:D8"/>
    <mergeCell ref="E7:E8"/>
    <mergeCell ref="G7:G8"/>
    <mergeCell ref="T7:T8"/>
    <mergeCell ref="U7:U8"/>
    <mergeCell ref="V7:V8"/>
    <mergeCell ref="N7:N8"/>
    <mergeCell ref="O7:O8"/>
    <mergeCell ref="P7:P8"/>
    <mergeCell ref="Q7:Q8"/>
    <mergeCell ref="R7:R8"/>
    <mergeCell ref="H7:H8"/>
    <mergeCell ref="I7:I8"/>
    <mergeCell ref="J7:J8"/>
    <mergeCell ref="K7:K8"/>
    <mergeCell ref="L7:L8"/>
    <mergeCell ref="M7:M8"/>
    <mergeCell ref="A9:A10"/>
    <mergeCell ref="B9:B10"/>
    <mergeCell ref="C9:C10"/>
    <mergeCell ref="D9:D10"/>
    <mergeCell ref="E9:E10"/>
    <mergeCell ref="G9:G10"/>
    <mergeCell ref="AR7:AR8"/>
    <mergeCell ref="BL7:BL8"/>
    <mergeCell ref="BM7:BM8"/>
    <mergeCell ref="AL7:AL8"/>
    <mergeCell ref="AM7:AM8"/>
    <mergeCell ref="AN7:AN8"/>
    <mergeCell ref="AO7:AO8"/>
    <mergeCell ref="AP7:AP8"/>
    <mergeCell ref="AQ7:AQ8"/>
    <mergeCell ref="AF7:AF8"/>
    <mergeCell ref="AG7:AG8"/>
    <mergeCell ref="S7:S8"/>
    <mergeCell ref="AH7:AH8"/>
    <mergeCell ref="AI7:AI8"/>
    <mergeCell ref="H9:H10"/>
    <mergeCell ref="I9:I10"/>
    <mergeCell ref="J9:J10"/>
    <mergeCell ref="K9:K10"/>
    <mergeCell ref="L9:L10"/>
    <mergeCell ref="M9:M10"/>
    <mergeCell ref="BQ7:BQ8"/>
    <mergeCell ref="BR7:BR8"/>
    <mergeCell ref="BS7:BS8"/>
    <mergeCell ref="AJ7:AJ8"/>
    <mergeCell ref="AK7:AK8"/>
    <mergeCell ref="Z7:Z8"/>
    <mergeCell ref="AA7:AA8"/>
    <mergeCell ref="AB7:AB8"/>
    <mergeCell ref="AC7:AC8"/>
    <mergeCell ref="AD7:AD8"/>
    <mergeCell ref="AE7:AE8"/>
    <mergeCell ref="BQ9:BQ10"/>
    <mergeCell ref="BR9:BR10"/>
    <mergeCell ref="BS9:BS10"/>
    <mergeCell ref="AK9:AK10"/>
    <mergeCell ref="Z9:Z10"/>
    <mergeCell ref="AA9:AA10"/>
    <mergeCell ref="AB9:AB10"/>
    <mergeCell ref="AC9:AC10"/>
    <mergeCell ref="AD9:AD10"/>
    <mergeCell ref="AE9:AE10"/>
    <mergeCell ref="BN9:BN10"/>
    <mergeCell ref="A11:A12"/>
    <mergeCell ref="B11:B12"/>
    <mergeCell ref="C11:C12"/>
    <mergeCell ref="D11:D12"/>
    <mergeCell ref="E11:E12"/>
    <mergeCell ref="G11:G12"/>
    <mergeCell ref="AR9:AR10"/>
    <mergeCell ref="BL9:BL10"/>
    <mergeCell ref="BM9:BM10"/>
    <mergeCell ref="AF9:AF10"/>
    <mergeCell ref="AG9:AG10"/>
    <mergeCell ref="AH9:AH10"/>
    <mergeCell ref="AI9:AI10"/>
    <mergeCell ref="AJ9:AJ10"/>
    <mergeCell ref="H11:H12"/>
    <mergeCell ref="I11:I12"/>
    <mergeCell ref="J11:J12"/>
    <mergeCell ref="K11:K12"/>
    <mergeCell ref="L11:L12"/>
    <mergeCell ref="M11:M12"/>
    <mergeCell ref="T9:T10"/>
    <mergeCell ref="U9:U10"/>
    <mergeCell ref="V9:V10"/>
    <mergeCell ref="W9:W10"/>
    <mergeCell ref="BO9:BO10"/>
    <mergeCell ref="BP9:BP10"/>
    <mergeCell ref="AL9:AL10"/>
    <mergeCell ref="AM9:AM10"/>
    <mergeCell ref="AN9:AN10"/>
    <mergeCell ref="AO9:AO10"/>
    <mergeCell ref="AP9:AP10"/>
    <mergeCell ref="AQ9:AQ10"/>
    <mergeCell ref="N9:N10"/>
    <mergeCell ref="O9:O10"/>
    <mergeCell ref="P9:P10"/>
    <mergeCell ref="Q9:Q10"/>
    <mergeCell ref="R9:R10"/>
    <mergeCell ref="S9:S10"/>
    <mergeCell ref="T11:T12"/>
    <mergeCell ref="U11:U12"/>
    <mergeCell ref="V11:V12"/>
    <mergeCell ref="W11:W12"/>
    <mergeCell ref="X11:X12"/>
    <mergeCell ref="Y11:Y12"/>
    <mergeCell ref="N11:N12"/>
    <mergeCell ref="O11:O12"/>
    <mergeCell ref="P11:P12"/>
    <mergeCell ref="Q11:Q12"/>
    <mergeCell ref="R11:R12"/>
    <mergeCell ref="S11:S12"/>
    <mergeCell ref="AK11:AK12"/>
    <mergeCell ref="Z11:Z12"/>
    <mergeCell ref="AA11:AA12"/>
    <mergeCell ref="AB11:AB12"/>
    <mergeCell ref="AC11:AC12"/>
    <mergeCell ref="AD11:AD12"/>
    <mergeCell ref="AE11:AE12"/>
    <mergeCell ref="X9:X10"/>
    <mergeCell ref="Y9:Y10"/>
    <mergeCell ref="K14:K15"/>
    <mergeCell ref="L14:L15"/>
    <mergeCell ref="M14:M15"/>
    <mergeCell ref="BQ11:BQ12"/>
    <mergeCell ref="BR11:BR12"/>
    <mergeCell ref="BS11:BS12"/>
    <mergeCell ref="BZ11:BZ12"/>
    <mergeCell ref="AR11:AR12"/>
    <mergeCell ref="BL11:BL12"/>
    <mergeCell ref="BM11:BM12"/>
    <mergeCell ref="BN11:BN12"/>
    <mergeCell ref="BO11:BO12"/>
    <mergeCell ref="BP11:BP12"/>
    <mergeCell ref="AL11:AL12"/>
    <mergeCell ref="AM11:AM12"/>
    <mergeCell ref="AN11:AN12"/>
    <mergeCell ref="AO11:AO12"/>
    <mergeCell ref="AP11:AP12"/>
    <mergeCell ref="AQ11:AQ12"/>
    <mergeCell ref="AF11:AF12"/>
    <mergeCell ref="AG11:AG12"/>
    <mergeCell ref="AH11:AH12"/>
    <mergeCell ref="AI11:AI12"/>
    <mergeCell ref="AJ11:AJ12"/>
    <mergeCell ref="A14:A15"/>
    <mergeCell ref="B14:B15"/>
    <mergeCell ref="C14:C15"/>
    <mergeCell ref="D14:D15"/>
    <mergeCell ref="E14:E15"/>
    <mergeCell ref="G14:G15"/>
    <mergeCell ref="H14:H15"/>
    <mergeCell ref="I14:I15"/>
    <mergeCell ref="J14:J15"/>
    <mergeCell ref="T14:T15"/>
    <mergeCell ref="U14:U15"/>
    <mergeCell ref="V14:V15"/>
    <mergeCell ref="W14:W15"/>
    <mergeCell ref="X14:X15"/>
    <mergeCell ref="Y14:Y15"/>
    <mergeCell ref="N14:N15"/>
    <mergeCell ref="O14:O15"/>
    <mergeCell ref="P14:P15"/>
    <mergeCell ref="Q14:Q15"/>
    <mergeCell ref="R14:R15"/>
    <mergeCell ref="S14:S15"/>
    <mergeCell ref="AH14:AH15"/>
    <mergeCell ref="AI14:AI15"/>
    <mergeCell ref="AJ14:AJ15"/>
    <mergeCell ref="AK14:AK15"/>
    <mergeCell ref="Z14:Z15"/>
    <mergeCell ref="AA14:AA15"/>
    <mergeCell ref="AB14:AB15"/>
    <mergeCell ref="AC14:AC15"/>
    <mergeCell ref="AD14:AD15"/>
    <mergeCell ref="AE14:AE15"/>
    <mergeCell ref="BQ14:BQ15"/>
    <mergeCell ref="BR14:BR15"/>
    <mergeCell ref="BS14:BS15"/>
    <mergeCell ref="BZ14:BZ15"/>
    <mergeCell ref="A16:A17"/>
    <mergeCell ref="B16:B17"/>
    <mergeCell ref="C16:C17"/>
    <mergeCell ref="D16:D17"/>
    <mergeCell ref="E16:E17"/>
    <mergeCell ref="G16:G17"/>
    <mergeCell ref="AR14:AR15"/>
    <mergeCell ref="BL14:BL15"/>
    <mergeCell ref="BM14:BM15"/>
    <mergeCell ref="BN14:BN15"/>
    <mergeCell ref="BO14:BO15"/>
    <mergeCell ref="BP14:BP15"/>
    <mergeCell ref="AL14:AL15"/>
    <mergeCell ref="AM14:AM15"/>
    <mergeCell ref="AN14:AN15"/>
    <mergeCell ref="AO14:AO15"/>
    <mergeCell ref="AP14:AP15"/>
    <mergeCell ref="AQ14:AQ15"/>
    <mergeCell ref="AF14:AF15"/>
    <mergeCell ref="AG14:AG15"/>
    <mergeCell ref="N16:N17"/>
    <mergeCell ref="O16:O17"/>
    <mergeCell ref="P16:P17"/>
    <mergeCell ref="Q16:Q17"/>
    <mergeCell ref="R16:R17"/>
    <mergeCell ref="S16:S17"/>
    <mergeCell ref="H16:H17"/>
    <mergeCell ref="I16:I17"/>
    <mergeCell ref="J16:J17"/>
    <mergeCell ref="K16:K17"/>
    <mergeCell ref="L16:L17"/>
    <mergeCell ref="M16:M17"/>
    <mergeCell ref="AA16:AA17"/>
    <mergeCell ref="AB16:AB17"/>
    <mergeCell ref="AC16:AC17"/>
    <mergeCell ref="AD16:AD17"/>
    <mergeCell ref="AE16:AE17"/>
    <mergeCell ref="T16:T17"/>
    <mergeCell ref="U16:U17"/>
    <mergeCell ref="V16:V17"/>
    <mergeCell ref="W16:W17"/>
    <mergeCell ref="X16:X17"/>
    <mergeCell ref="Y16:Y17"/>
    <mergeCell ref="BQ16:BQ17"/>
    <mergeCell ref="BR16:BR17"/>
    <mergeCell ref="BS16:BS17"/>
    <mergeCell ref="BZ16:BZ17"/>
    <mergeCell ref="A18:CA18"/>
    <mergeCell ref="AR16:AR17"/>
    <mergeCell ref="BL16:BL17"/>
    <mergeCell ref="BM16:BM17"/>
    <mergeCell ref="BN16:BN17"/>
    <mergeCell ref="BO16:BO17"/>
    <mergeCell ref="BP16:BP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s>
  <conditionalFormatting sqref="AT11 AT7:AT9 AV11:AY11 AV7:AY8 AV9:AX9 AV14:AY14">
    <cfRule type="cellIs" dxfId="159" priority="239" stopIfTrue="1" operator="equal">
      <formula>"BAJO"</formula>
    </cfRule>
    <cfRule type="cellIs" dxfId="158" priority="240" stopIfTrue="1" operator="equal">
      <formula>"MODERADO"</formula>
    </cfRule>
    <cfRule type="cellIs" dxfId="157" priority="241" stopIfTrue="1" operator="equal">
      <formula>"ALTO"</formula>
    </cfRule>
    <cfRule type="cellIs" dxfId="156" priority="242" stopIfTrue="1" operator="equal">
      <formula>"EXTREMO"</formula>
    </cfRule>
  </conditionalFormatting>
  <conditionalFormatting sqref="AR7 AR9 AR11 AR14 AR16">
    <cfRule type="containsText" dxfId="155" priority="228" operator="containsText" text="NIVEL MODERADO">
      <formula>NOT(ISERROR(SEARCH("NIVEL MODERADO",AR7)))</formula>
    </cfRule>
    <cfRule type="containsText" dxfId="154" priority="229" operator="containsText" text="NIVEL ALTO">
      <formula>NOT(ISERROR(SEARCH("NIVEL ALTO",AR7)))</formula>
    </cfRule>
    <cfRule type="containsText" dxfId="153" priority="230" operator="containsText" text="NIVEL EXTREMO">
      <formula>NOT(ISERROR(SEARCH("NIVEL EXTREMO",AR7)))</formula>
    </cfRule>
  </conditionalFormatting>
  <conditionalFormatting sqref="BR7 BR9 BR11 BR14 BR16">
    <cfRule type="containsText" dxfId="152" priority="225" operator="containsText" text="NIVEL MODERADO">
      <formula>NOT(ISERROR(SEARCH("NIVEL MODERADO",BR7)))</formula>
    </cfRule>
    <cfRule type="containsText" dxfId="151" priority="226" operator="containsText" text="NIVEL ALTO">
      <formula>NOT(ISERROR(SEARCH("NIVEL ALTO",BR7)))</formula>
    </cfRule>
    <cfRule type="containsText" dxfId="150" priority="227" operator="containsText" text="NIVEL EXTREMO">
      <formula>NOT(ISERROR(SEARCH("NIVEL EXTREMO",BR7)))</formula>
    </cfRule>
  </conditionalFormatting>
  <conditionalFormatting sqref="BW7">
    <cfRule type="cellIs" dxfId="149" priority="221" stopIfTrue="1" operator="equal">
      <formula>"BAJO"</formula>
    </cfRule>
    <cfRule type="cellIs" dxfId="148" priority="222" stopIfTrue="1" operator="equal">
      <formula>"MODERADO"</formula>
    </cfRule>
    <cfRule type="cellIs" dxfId="147" priority="223" stopIfTrue="1" operator="equal">
      <formula>"ALTO"</formula>
    </cfRule>
    <cfRule type="cellIs" dxfId="146" priority="224" stopIfTrue="1" operator="equal">
      <formula>"EXTREMO"</formula>
    </cfRule>
  </conditionalFormatting>
  <conditionalFormatting sqref="BX7">
    <cfRule type="cellIs" dxfId="145" priority="217" stopIfTrue="1" operator="equal">
      <formula>"BAJO"</formula>
    </cfRule>
    <cfRule type="cellIs" dxfId="144" priority="218" stopIfTrue="1" operator="equal">
      <formula>"MODERADO"</formula>
    </cfRule>
    <cfRule type="cellIs" dxfId="143" priority="219" stopIfTrue="1" operator="equal">
      <formula>"ALTO"</formula>
    </cfRule>
    <cfRule type="cellIs" dxfId="142" priority="220" stopIfTrue="1" operator="equal">
      <formula>"EXTREMO"</formula>
    </cfRule>
  </conditionalFormatting>
  <conditionalFormatting sqref="AT10">
    <cfRule type="cellIs" dxfId="141" priority="213" stopIfTrue="1" operator="equal">
      <formula>"BAJO"</formula>
    </cfRule>
    <cfRule type="cellIs" dxfId="140" priority="214" stopIfTrue="1" operator="equal">
      <formula>"MODERADO"</formula>
    </cfRule>
    <cfRule type="cellIs" dxfId="139" priority="215" stopIfTrue="1" operator="equal">
      <formula>"ALTO"</formula>
    </cfRule>
    <cfRule type="cellIs" dxfId="138" priority="216" stopIfTrue="1" operator="equal">
      <formula>"EXTREMO"</formula>
    </cfRule>
  </conditionalFormatting>
  <conditionalFormatting sqref="AV10">
    <cfRule type="cellIs" dxfId="137" priority="209" stopIfTrue="1" operator="equal">
      <formula>"BAJO"</formula>
    </cfRule>
    <cfRule type="cellIs" dxfId="136" priority="210" stopIfTrue="1" operator="equal">
      <formula>"MODERADO"</formula>
    </cfRule>
    <cfRule type="cellIs" dxfId="135" priority="211" stopIfTrue="1" operator="equal">
      <formula>"ALTO"</formula>
    </cfRule>
    <cfRule type="cellIs" dxfId="134" priority="212" stopIfTrue="1" operator="equal">
      <formula>"EXTREMO"</formula>
    </cfRule>
  </conditionalFormatting>
  <conditionalFormatting sqref="AW10">
    <cfRule type="cellIs" dxfId="133" priority="205" stopIfTrue="1" operator="equal">
      <formula>"BAJO"</formula>
    </cfRule>
    <cfRule type="cellIs" dxfId="132" priority="206" stopIfTrue="1" operator="equal">
      <formula>"MODERADO"</formula>
    </cfRule>
    <cfRule type="cellIs" dxfId="131" priority="207" stopIfTrue="1" operator="equal">
      <formula>"ALTO"</formula>
    </cfRule>
    <cfRule type="cellIs" dxfId="130" priority="208" stopIfTrue="1" operator="equal">
      <formula>"EXTREMO"</formula>
    </cfRule>
  </conditionalFormatting>
  <conditionalFormatting sqref="AX10">
    <cfRule type="cellIs" dxfId="129" priority="201" stopIfTrue="1" operator="equal">
      <formula>"BAJO"</formula>
    </cfRule>
    <cfRule type="cellIs" dxfId="128" priority="202" stopIfTrue="1" operator="equal">
      <formula>"MODERADO"</formula>
    </cfRule>
    <cfRule type="cellIs" dxfId="127" priority="203" stopIfTrue="1" operator="equal">
      <formula>"ALTO"</formula>
    </cfRule>
    <cfRule type="cellIs" dxfId="126" priority="204" stopIfTrue="1" operator="equal">
      <formula>"EXTREMO"</formula>
    </cfRule>
  </conditionalFormatting>
  <conditionalFormatting sqref="BX9">
    <cfRule type="cellIs" dxfId="125" priority="197" stopIfTrue="1" operator="equal">
      <formula>"BAJO"</formula>
    </cfRule>
    <cfRule type="cellIs" dxfId="124" priority="198" stopIfTrue="1" operator="equal">
      <formula>"MODERADO"</formula>
    </cfRule>
    <cfRule type="cellIs" dxfId="123" priority="199" stopIfTrue="1" operator="equal">
      <formula>"ALTO"</formula>
    </cfRule>
    <cfRule type="cellIs" dxfId="122" priority="200" stopIfTrue="1" operator="equal">
      <formula>"EXTREMO"</formula>
    </cfRule>
  </conditionalFormatting>
  <conditionalFormatting sqref="AY9">
    <cfRule type="cellIs" dxfId="121" priority="185" stopIfTrue="1" operator="equal">
      <formula>"BAJO"</formula>
    </cfRule>
    <cfRule type="cellIs" dxfId="120" priority="186" stopIfTrue="1" operator="equal">
      <formula>"MODERADO"</formula>
    </cfRule>
    <cfRule type="cellIs" dxfId="119" priority="187" stopIfTrue="1" operator="equal">
      <formula>"ALTO"</formula>
    </cfRule>
    <cfRule type="cellIs" dxfId="118" priority="188" stopIfTrue="1" operator="equal">
      <formula>"EXTREMO"</formula>
    </cfRule>
  </conditionalFormatting>
  <conditionalFormatting sqref="AY10">
    <cfRule type="cellIs" dxfId="117" priority="189" stopIfTrue="1" operator="equal">
      <formula>"BAJO"</formula>
    </cfRule>
    <cfRule type="cellIs" dxfId="116" priority="190" stopIfTrue="1" operator="equal">
      <formula>"MODERADO"</formula>
    </cfRule>
    <cfRule type="cellIs" dxfId="115" priority="191" stopIfTrue="1" operator="equal">
      <formula>"ALTO"</formula>
    </cfRule>
    <cfRule type="cellIs" dxfId="114" priority="192" stopIfTrue="1" operator="equal">
      <formula>"EXTREMO"</formula>
    </cfRule>
  </conditionalFormatting>
  <conditionalFormatting sqref="BX11">
    <cfRule type="cellIs" dxfId="113" priority="181" stopIfTrue="1" operator="equal">
      <formula>"BAJO"</formula>
    </cfRule>
    <cfRule type="cellIs" dxfId="112" priority="182" stopIfTrue="1" operator="equal">
      <formula>"MODERADO"</formula>
    </cfRule>
    <cfRule type="cellIs" dxfId="111" priority="183" stopIfTrue="1" operator="equal">
      <formula>"ALTO"</formula>
    </cfRule>
    <cfRule type="cellIs" dxfId="110" priority="184" stopIfTrue="1" operator="equal">
      <formula>"EXTREMO"</formula>
    </cfRule>
  </conditionalFormatting>
  <conditionalFormatting sqref="AT16 AV16:AX16">
    <cfRule type="cellIs" dxfId="109" priority="177" stopIfTrue="1" operator="equal">
      <formula>"BAJO"</formula>
    </cfRule>
    <cfRule type="cellIs" dxfId="108" priority="178" stopIfTrue="1" operator="equal">
      <formula>"MODERADO"</formula>
    </cfRule>
    <cfRule type="cellIs" dxfId="107" priority="179" stopIfTrue="1" operator="equal">
      <formula>"ALTO"</formula>
    </cfRule>
    <cfRule type="cellIs" dxfId="106" priority="180" stopIfTrue="1" operator="equal">
      <formula>"EXTREMO"</formula>
    </cfRule>
  </conditionalFormatting>
  <conditionalFormatting sqref="BX16">
    <cfRule type="cellIs" dxfId="105" priority="173" stopIfTrue="1" operator="equal">
      <formula>"BAJO"</formula>
    </cfRule>
    <cfRule type="cellIs" dxfId="104" priority="174" stopIfTrue="1" operator="equal">
      <formula>"MODERADO"</formula>
    </cfRule>
    <cfRule type="cellIs" dxfId="103" priority="175" stopIfTrue="1" operator="equal">
      <formula>"ALTO"</formula>
    </cfRule>
    <cfRule type="cellIs" dxfId="102" priority="176" stopIfTrue="1" operator="equal">
      <formula>"EXTREMO"</formula>
    </cfRule>
  </conditionalFormatting>
  <conditionalFormatting sqref="AY16">
    <cfRule type="cellIs" dxfId="101" priority="169" stopIfTrue="1" operator="equal">
      <formula>"BAJO"</formula>
    </cfRule>
    <cfRule type="cellIs" dxfId="100" priority="170" stopIfTrue="1" operator="equal">
      <formula>"MODERADO"</formula>
    </cfRule>
    <cfRule type="cellIs" dxfId="99" priority="171" stopIfTrue="1" operator="equal">
      <formula>"ALTO"</formula>
    </cfRule>
    <cfRule type="cellIs" dxfId="98" priority="172" stopIfTrue="1" operator="equal">
      <formula>"EXTREMO"</formula>
    </cfRule>
  </conditionalFormatting>
  <conditionalFormatting sqref="AT17">
    <cfRule type="cellIs" dxfId="97" priority="165" stopIfTrue="1" operator="equal">
      <formula>"BAJO"</formula>
    </cfRule>
    <cfRule type="cellIs" dxfId="96" priority="166" stopIfTrue="1" operator="equal">
      <formula>"MODERADO"</formula>
    </cfRule>
    <cfRule type="cellIs" dxfId="95" priority="167" stopIfTrue="1" operator="equal">
      <formula>"ALTO"</formula>
    </cfRule>
    <cfRule type="cellIs" dxfId="94" priority="168" stopIfTrue="1" operator="equal">
      <formula>"EXTREMO"</formula>
    </cfRule>
  </conditionalFormatting>
  <conditionalFormatting sqref="AV17">
    <cfRule type="cellIs" dxfId="93" priority="161" stopIfTrue="1" operator="equal">
      <formula>"BAJO"</formula>
    </cfRule>
    <cfRule type="cellIs" dxfId="92" priority="162" stopIfTrue="1" operator="equal">
      <formula>"MODERADO"</formula>
    </cfRule>
    <cfRule type="cellIs" dxfId="91" priority="163" stopIfTrue="1" operator="equal">
      <formula>"ALTO"</formula>
    </cfRule>
    <cfRule type="cellIs" dxfId="90" priority="164" stopIfTrue="1" operator="equal">
      <formula>"EXTREMO"</formula>
    </cfRule>
  </conditionalFormatting>
  <conditionalFormatting sqref="AX17">
    <cfRule type="cellIs" dxfId="89" priority="157" stopIfTrue="1" operator="equal">
      <formula>"BAJO"</formula>
    </cfRule>
    <cfRule type="cellIs" dxfId="88" priority="158" stopIfTrue="1" operator="equal">
      <formula>"MODERADO"</formula>
    </cfRule>
    <cfRule type="cellIs" dxfId="87" priority="159" stopIfTrue="1" operator="equal">
      <formula>"ALTO"</formula>
    </cfRule>
    <cfRule type="cellIs" dxfId="86" priority="160" stopIfTrue="1" operator="equal">
      <formula>"EXTREMO"</formula>
    </cfRule>
  </conditionalFormatting>
  <conditionalFormatting sqref="AY17">
    <cfRule type="cellIs" dxfId="85" priority="153" stopIfTrue="1" operator="equal">
      <formula>"BAJO"</formula>
    </cfRule>
    <cfRule type="cellIs" dxfId="84" priority="154" stopIfTrue="1" operator="equal">
      <formula>"MODERADO"</formula>
    </cfRule>
    <cfRule type="cellIs" dxfId="83" priority="155" stopIfTrue="1" operator="equal">
      <formula>"ALTO"</formula>
    </cfRule>
    <cfRule type="cellIs" dxfId="82" priority="156" stopIfTrue="1" operator="equal">
      <formula>"EXTREMO"</formula>
    </cfRule>
  </conditionalFormatting>
  <conditionalFormatting sqref="AW17">
    <cfRule type="cellIs" dxfId="81" priority="149" stopIfTrue="1" operator="equal">
      <formula>"BAJO"</formula>
    </cfRule>
    <cfRule type="cellIs" dxfId="80" priority="150" stopIfTrue="1" operator="equal">
      <formula>"MODERADO"</formula>
    </cfRule>
    <cfRule type="cellIs" dxfId="79" priority="151" stopIfTrue="1" operator="equal">
      <formula>"ALTO"</formula>
    </cfRule>
    <cfRule type="cellIs" dxfId="78" priority="152" stopIfTrue="1" operator="equal">
      <formula>"EXTREMO"</formula>
    </cfRule>
  </conditionalFormatting>
  <conditionalFormatting sqref="AV15">
    <cfRule type="cellIs" dxfId="77" priority="137" stopIfTrue="1" operator="equal">
      <formula>"BAJO"</formula>
    </cfRule>
    <cfRule type="cellIs" dxfId="76" priority="138" stopIfTrue="1" operator="equal">
      <formula>"MODERADO"</formula>
    </cfRule>
    <cfRule type="cellIs" dxfId="75" priority="139" stopIfTrue="1" operator="equal">
      <formula>"ALTO"</formula>
    </cfRule>
    <cfRule type="cellIs" dxfId="74" priority="140" stopIfTrue="1" operator="equal">
      <formula>"EXTREMO"</formula>
    </cfRule>
  </conditionalFormatting>
  <conditionalFormatting sqref="AW15">
    <cfRule type="cellIs" dxfId="73" priority="133" stopIfTrue="1" operator="equal">
      <formula>"BAJO"</formula>
    </cfRule>
    <cfRule type="cellIs" dxfId="72" priority="134" stopIfTrue="1" operator="equal">
      <formula>"MODERADO"</formula>
    </cfRule>
    <cfRule type="cellIs" dxfId="71" priority="135" stopIfTrue="1" operator="equal">
      <formula>"ALTO"</formula>
    </cfRule>
    <cfRule type="cellIs" dxfId="70" priority="136" stopIfTrue="1" operator="equal">
      <formula>"EXTREMO"</formula>
    </cfRule>
  </conditionalFormatting>
  <conditionalFormatting sqref="AX15">
    <cfRule type="cellIs" dxfId="69" priority="129" stopIfTrue="1" operator="equal">
      <formula>"BAJO"</formula>
    </cfRule>
    <cfRule type="cellIs" dxfId="68" priority="130" stopIfTrue="1" operator="equal">
      <formula>"MODERADO"</formula>
    </cfRule>
    <cfRule type="cellIs" dxfId="67" priority="131" stopIfTrue="1" operator="equal">
      <formula>"ALTO"</formula>
    </cfRule>
    <cfRule type="cellIs" dxfId="66" priority="132" stopIfTrue="1" operator="equal">
      <formula>"EXTREMO"</formula>
    </cfRule>
  </conditionalFormatting>
  <conditionalFormatting sqref="AY15">
    <cfRule type="cellIs" dxfId="65" priority="125" stopIfTrue="1" operator="equal">
      <formula>"BAJO"</formula>
    </cfRule>
    <cfRule type="cellIs" dxfId="64" priority="126" stopIfTrue="1" operator="equal">
      <formula>"MODERADO"</formula>
    </cfRule>
    <cfRule type="cellIs" dxfId="63" priority="127" stopIfTrue="1" operator="equal">
      <formula>"ALTO"</formula>
    </cfRule>
    <cfRule type="cellIs" dxfId="62" priority="128" stopIfTrue="1" operator="equal">
      <formula>"EXTREMO"</formula>
    </cfRule>
  </conditionalFormatting>
  <conditionalFormatting sqref="AT12">
    <cfRule type="cellIs" dxfId="61" priority="121" stopIfTrue="1" operator="equal">
      <formula>"BAJO"</formula>
    </cfRule>
    <cfRule type="cellIs" dxfId="60" priority="122" stopIfTrue="1" operator="equal">
      <formula>"MODERADO"</formula>
    </cfRule>
    <cfRule type="cellIs" dxfId="59" priority="123" stopIfTrue="1" operator="equal">
      <formula>"ALTO"</formula>
    </cfRule>
    <cfRule type="cellIs" dxfId="58" priority="124" stopIfTrue="1" operator="equal">
      <formula>"EXTREMO"</formula>
    </cfRule>
  </conditionalFormatting>
  <conditionalFormatting sqref="AV12">
    <cfRule type="cellIs" dxfId="57" priority="117" stopIfTrue="1" operator="equal">
      <formula>"BAJO"</formula>
    </cfRule>
    <cfRule type="cellIs" dxfId="56" priority="118" stopIfTrue="1" operator="equal">
      <formula>"MODERADO"</formula>
    </cfRule>
    <cfRule type="cellIs" dxfId="55" priority="119" stopIfTrue="1" operator="equal">
      <formula>"ALTO"</formula>
    </cfRule>
    <cfRule type="cellIs" dxfId="54" priority="120" stopIfTrue="1" operator="equal">
      <formula>"EXTREMO"</formula>
    </cfRule>
  </conditionalFormatting>
  <conditionalFormatting sqref="AW12">
    <cfRule type="cellIs" dxfId="53" priority="113" stopIfTrue="1" operator="equal">
      <formula>"BAJO"</formula>
    </cfRule>
    <cfRule type="cellIs" dxfId="52" priority="114" stopIfTrue="1" operator="equal">
      <formula>"MODERADO"</formula>
    </cfRule>
    <cfRule type="cellIs" dxfId="51" priority="115" stopIfTrue="1" operator="equal">
      <formula>"ALTO"</formula>
    </cfRule>
    <cfRule type="cellIs" dxfId="50" priority="116" stopIfTrue="1" operator="equal">
      <formula>"EXTREMO"</formula>
    </cfRule>
  </conditionalFormatting>
  <conditionalFormatting sqref="AX12">
    <cfRule type="cellIs" dxfId="49" priority="109" stopIfTrue="1" operator="equal">
      <formula>"BAJO"</formula>
    </cfRule>
    <cfRule type="cellIs" dxfId="48" priority="110" stopIfTrue="1" operator="equal">
      <formula>"MODERADO"</formula>
    </cfRule>
    <cfRule type="cellIs" dxfId="47" priority="111" stopIfTrue="1" operator="equal">
      <formula>"ALTO"</formula>
    </cfRule>
    <cfRule type="cellIs" dxfId="46" priority="112" stopIfTrue="1" operator="equal">
      <formula>"EXTREMO"</formula>
    </cfRule>
  </conditionalFormatting>
  <conditionalFormatting sqref="AY12">
    <cfRule type="cellIs" dxfId="45" priority="105" stopIfTrue="1" operator="equal">
      <formula>"BAJO"</formula>
    </cfRule>
    <cfRule type="cellIs" dxfId="44" priority="106" stopIfTrue="1" operator="equal">
      <formula>"MODERADO"</formula>
    </cfRule>
    <cfRule type="cellIs" dxfId="43" priority="107" stopIfTrue="1" operator="equal">
      <formula>"ALTO"</formula>
    </cfRule>
    <cfRule type="cellIs" dxfId="42" priority="108" stopIfTrue="1" operator="equal">
      <formula>"EXTREMO"</formula>
    </cfRule>
  </conditionalFormatting>
  <conditionalFormatting sqref="BW8">
    <cfRule type="cellIs" dxfId="41" priority="73" stopIfTrue="1" operator="equal">
      <formula>"BAJO"</formula>
    </cfRule>
    <cfRule type="cellIs" dxfId="40" priority="74" stopIfTrue="1" operator="equal">
      <formula>"MODERADO"</formula>
    </cfRule>
    <cfRule type="cellIs" dxfId="39" priority="75" stopIfTrue="1" operator="equal">
      <formula>"ALTO"</formula>
    </cfRule>
    <cfRule type="cellIs" dxfId="38" priority="76" stopIfTrue="1" operator="equal">
      <formula>"EXTREMO"</formula>
    </cfRule>
  </conditionalFormatting>
  <conditionalFormatting sqref="BW9">
    <cfRule type="cellIs" dxfId="37" priority="69" stopIfTrue="1" operator="equal">
      <formula>"BAJO"</formula>
    </cfRule>
    <cfRule type="cellIs" dxfId="36" priority="70" stopIfTrue="1" operator="equal">
      <formula>"MODERADO"</formula>
    </cfRule>
    <cfRule type="cellIs" dxfId="35" priority="71" stopIfTrue="1" operator="equal">
      <formula>"ALTO"</formula>
    </cfRule>
    <cfRule type="cellIs" dxfId="34" priority="72" stopIfTrue="1" operator="equal">
      <formula>"EXTREMO"</formula>
    </cfRule>
  </conditionalFormatting>
  <conditionalFormatting sqref="BW14">
    <cfRule type="cellIs" dxfId="33" priority="45" stopIfTrue="1" operator="equal">
      <formula>"BAJO"</formula>
    </cfRule>
    <cfRule type="cellIs" dxfId="32" priority="46" stopIfTrue="1" operator="equal">
      <formula>"MODERADO"</formula>
    </cfRule>
    <cfRule type="cellIs" dxfId="31" priority="47" stopIfTrue="1" operator="equal">
      <formula>"ALTO"</formula>
    </cfRule>
    <cfRule type="cellIs" dxfId="30" priority="48" stopIfTrue="1" operator="equal">
      <formula>"EXTREMO"</formula>
    </cfRule>
  </conditionalFormatting>
  <conditionalFormatting sqref="BW16">
    <cfRule type="cellIs" dxfId="29" priority="41" stopIfTrue="1" operator="equal">
      <formula>"BAJO"</formula>
    </cfRule>
    <cfRule type="cellIs" dxfId="28" priority="42" stopIfTrue="1" operator="equal">
      <formula>"MODERADO"</formula>
    </cfRule>
    <cfRule type="cellIs" dxfId="27" priority="43" stopIfTrue="1" operator="equal">
      <formula>"ALTO"</formula>
    </cfRule>
    <cfRule type="cellIs" dxfId="26" priority="44" stopIfTrue="1" operator="equal">
      <formula>"EXTREMO"</formula>
    </cfRule>
  </conditionalFormatting>
  <conditionalFormatting sqref="BW13">
    <cfRule type="cellIs" dxfId="25" priority="5" stopIfTrue="1" operator="equal">
      <formula>"BAJO"</formula>
    </cfRule>
    <cfRule type="cellIs" dxfId="24" priority="6" stopIfTrue="1" operator="equal">
      <formula>"MODERADO"</formula>
    </cfRule>
    <cfRule type="cellIs" dxfId="23" priority="7" stopIfTrue="1" operator="equal">
      <formula>"ALTO"</formula>
    </cfRule>
    <cfRule type="cellIs" dxfId="22" priority="8" stopIfTrue="1" operator="equal">
      <formula>"EXTREMO"</formula>
    </cfRule>
  </conditionalFormatting>
  <conditionalFormatting sqref="AV13:AW13 AY13">
    <cfRule type="cellIs" dxfId="21" priority="23" stopIfTrue="1" operator="equal">
      <formula>"BAJO"</formula>
    </cfRule>
    <cfRule type="cellIs" dxfId="20" priority="24" stopIfTrue="1" operator="equal">
      <formula>"MODERADO"</formula>
    </cfRule>
    <cfRule type="cellIs" dxfId="19" priority="25" stopIfTrue="1" operator="equal">
      <formula>"ALTO"</formula>
    </cfRule>
    <cfRule type="cellIs" dxfId="18" priority="26" stopIfTrue="1" operator="equal">
      <formula>"EXTREMO"</formula>
    </cfRule>
  </conditionalFormatting>
  <conditionalFormatting sqref="AR13">
    <cfRule type="containsText" dxfId="17" priority="20" operator="containsText" text="NIVEL MODERADO">
      <formula>NOT(ISERROR(SEARCH("NIVEL MODERADO",AR13)))</formula>
    </cfRule>
    <cfRule type="containsText" dxfId="16" priority="21" operator="containsText" text="NIVEL ALTO">
      <formula>NOT(ISERROR(SEARCH("NIVEL ALTO",AR13)))</formula>
    </cfRule>
    <cfRule type="containsText" dxfId="15" priority="22" operator="containsText" text="NIVEL EXTREMO">
      <formula>NOT(ISERROR(SEARCH("NIVEL EXTREMO",AR13)))</formula>
    </cfRule>
  </conditionalFormatting>
  <conditionalFormatting sqref="BR13">
    <cfRule type="containsText" dxfId="14" priority="17" operator="containsText" text="NIVEL MODERADO">
      <formula>NOT(ISERROR(SEARCH("NIVEL MODERADO",BR13)))</formula>
    </cfRule>
    <cfRule type="containsText" dxfId="13" priority="18" operator="containsText" text="NIVEL ALTO">
      <formula>NOT(ISERROR(SEARCH("NIVEL ALTO",BR13)))</formula>
    </cfRule>
    <cfRule type="containsText" dxfId="12" priority="19" operator="containsText" text="NIVEL EXTREMO">
      <formula>NOT(ISERROR(SEARCH("NIVEL EXTREMO",BR13)))</formula>
    </cfRule>
  </conditionalFormatting>
  <conditionalFormatting sqref="AX13">
    <cfRule type="cellIs" dxfId="11" priority="13" stopIfTrue="1" operator="equal">
      <formula>"BAJO"</formula>
    </cfRule>
    <cfRule type="cellIs" dxfId="10" priority="14" stopIfTrue="1" operator="equal">
      <formula>"MODERADO"</formula>
    </cfRule>
    <cfRule type="cellIs" dxfId="9" priority="15" stopIfTrue="1" operator="equal">
      <formula>"ALTO"</formula>
    </cfRule>
    <cfRule type="cellIs" dxfId="8" priority="16" stopIfTrue="1" operator="equal">
      <formula>"EXTREMO"</formula>
    </cfRule>
  </conditionalFormatting>
  <conditionalFormatting sqref="BX13">
    <cfRule type="cellIs" dxfId="7" priority="9" stopIfTrue="1" operator="equal">
      <formula>"BAJO"</formula>
    </cfRule>
    <cfRule type="cellIs" dxfId="6" priority="10" stopIfTrue="1" operator="equal">
      <formula>"MODERADO"</formula>
    </cfRule>
    <cfRule type="cellIs" dxfId="5" priority="11" stopIfTrue="1" operator="equal">
      <formula>"ALTO"</formula>
    </cfRule>
    <cfRule type="cellIs" dxfId="4" priority="12" stopIfTrue="1" operator="equal">
      <formula>"EXTREMO"</formula>
    </cfRule>
  </conditionalFormatting>
  <conditionalFormatting sqref="AT13">
    <cfRule type="cellIs" dxfId="3" priority="1" stopIfTrue="1" operator="equal">
      <formula>"BAJO"</formula>
    </cfRule>
    <cfRule type="cellIs" dxfId="2" priority="2" stopIfTrue="1" operator="equal">
      <formula>"MODERADO"</formula>
    </cfRule>
    <cfRule type="cellIs" dxfId="1" priority="3" stopIfTrue="1" operator="equal">
      <formula>"ALTO"</formula>
    </cfRule>
    <cfRule type="cellIs" dxfId="0" priority="4" stopIfTrue="1" operator="equal">
      <formula>"EXTREMO"</formula>
    </cfRule>
  </conditionalFormatting>
  <dataValidations count="16">
    <dataValidation type="list" allowBlank="1" showInputMessage="1" showErrorMessage="1" sqref="BP13:BQ14 BP7:BQ7 BP9:BQ9 BP11:BQ11 BP16:BQ16" xr:uid="{00000000-0002-0000-0300-000000000000}">
      <formula1>"0,1,2"</formula1>
    </dataValidation>
    <dataValidation type="list" allowBlank="1" showInputMessage="1" showErrorMessage="1" sqref="BO9 BO11 BO7 BO13:BO14 BO16" xr:uid="{00000000-0002-0000-0300-000001000000}">
      <formula1>"DIRECTAMENTE,INDIRECTAMENTE,NO DISMINUYE"</formula1>
    </dataValidation>
    <dataValidation type="list" allowBlank="1" showInputMessage="1" showErrorMessage="1" sqref="BN9 BN11 BN7 BN13:BN14 BN16" xr:uid="{00000000-0002-0000-0300-000002000000}">
      <formula1>"DIRECTAMENTE,NO DISMINUYE"</formula1>
    </dataValidation>
    <dataValidation type="list" allowBlank="1" showInputMessage="1" showErrorMessage="1" sqref="BS7 BS9 BS11 BS16 BS14" xr:uid="{00000000-0002-0000-0300-000003000000}">
      <formula1>"REDUCIR EL RIESGO,EVITAR EL RIESGO,COMPARTIR EL RIESGO"</formula1>
    </dataValidation>
    <dataValidation type="list" allowBlank="1" showInputMessage="1" showErrorMessage="1" sqref="BM7 BM16 BM9 BM11 BH7:BJ17 BM13:BM14" xr:uid="{00000000-0002-0000-0300-000004000000}">
      <formula1>"FUERTE,MODERADO,DÉBIL"</formula1>
    </dataValidation>
    <dataValidation type="list" allowBlank="1" showInputMessage="1" showErrorMessage="1" sqref="AR7 AR9 AR11 BR14 AR14 AR16 BR7 BR9 BR11 BR16" xr:uid="{00000000-0002-0000-0300-000005000000}">
      <formula1>"NIVEL EXTREMO,NIVEL ALTO,NIVEL MODERADO"</formula1>
    </dataValidation>
    <dataValidation type="list" allowBlank="1" showInputMessage="1" showErrorMessage="1" sqref="U11:AM11 U19:AM21 U9:AM9 U16:AM16 U7:AM7 BU7:BV17 BK7:BK17 U13:AM14" xr:uid="{00000000-0002-0000-0300-000006000000}">
      <formula1>"SI,NO"</formula1>
    </dataValidation>
    <dataValidation type="list" allowBlank="1" showInputMessage="1" showErrorMessage="1" sqref="K7:P16 AO7:AO17" xr:uid="{00000000-0002-0000-0300-000007000000}">
      <formula1>"1,2,3,4,5"</formula1>
    </dataValidation>
    <dataValidation type="list" allowBlank="1" showInputMessage="1" showErrorMessage="1" sqref="AP7:AP12 AP14:AP16" xr:uid="{00000000-0002-0000-0300-000008000000}">
      <formula1>"MODERADO,MAYOR,CATASTRÓFICO"</formula1>
    </dataValidation>
    <dataValidation type="list" allowBlank="1" showInputMessage="1" showErrorMessage="1" sqref="T7:T16" xr:uid="{00000000-0002-0000-0300-000009000000}">
      <formula1>"CASI SEGURO,PROBABLE,POSIBLE,IMPROBABLE,RARA VEZ"</formula1>
    </dataValidation>
    <dataValidation type="list" allowBlank="1" showInputMessage="1" showErrorMessage="1" sqref="BF7:BF17" xr:uid="{00000000-0002-0000-0300-00000A000000}">
      <formula1>"10,5,0"</formula1>
    </dataValidation>
    <dataValidation type="list" allowBlank="1" showInputMessage="1" showErrorMessage="1" sqref="BC7:BC17" xr:uid="{00000000-0002-0000-0300-00000B000000}">
      <formula1>"15,10,0"</formula1>
    </dataValidation>
    <dataValidation type="list" allowBlank="1" showInputMessage="1" showErrorMessage="1" sqref="BD7:BE17 AZ7:BB17" xr:uid="{00000000-0002-0000-0300-00000C000000}">
      <formula1>"0,15"</formula1>
    </dataValidation>
    <dataValidation type="list" allowBlank="1" showInputMessage="1" showErrorMessage="1" sqref="AR13 BR13" xr:uid="{00000000-0002-0000-0300-00000D000000}">
      <formula1>"NIVEL EXTREMO,NIVEL ALTO,NIVEL MODERADO,NIVEL BAJO"</formula1>
    </dataValidation>
    <dataValidation type="list" allowBlank="1" showInputMessage="1" showErrorMessage="1" sqref="BS13" xr:uid="{00000000-0002-0000-0300-00000E000000}">
      <formula1>"REDUCIR EL RIESGO,EVITAR EL RIESGO,COMPARTIR EL RIESGO,ACEPTAR EL RIESGO"</formula1>
    </dataValidation>
    <dataValidation type="list" allowBlank="1" showInputMessage="1" showErrorMessage="1" sqref="AP13" xr:uid="{00000000-0002-0000-0300-00000F000000}">
      <formula1>"INSIGNIFICANTE,MENOR,MODERADO,MAYOR,CATASTRÓFICO"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0000000}">
          <x14:formula1>
            <xm:f>'E:\Usuarios\Escritorio\PAAC\[Matriz_Riesgos_OAP.xlsx]TIPO DE RIESGOS'!#REF!</xm:f>
          </x14:formula1>
          <xm:sqref>H7:H17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4"/>
  <sheetViews>
    <sheetView showGridLines="0" tabSelected="1" topLeftCell="A7" zoomScale="60" zoomScaleNormal="60" zoomScaleSheetLayoutView="40" workbookViewId="0">
      <selection activeCell="F10" sqref="F10"/>
    </sheetView>
  </sheetViews>
  <sheetFormatPr baseColWidth="10" defaultColWidth="11.42578125" defaultRowHeight="15.75" x14ac:dyDescent="0.25"/>
  <cols>
    <col min="1" max="1" width="5" style="111" customWidth="1"/>
    <col min="2" max="2" width="6.85546875" style="112" customWidth="1"/>
    <col min="3" max="3" width="19.5703125" style="112" customWidth="1"/>
    <col min="4" max="4" width="19.42578125" style="112" customWidth="1"/>
    <col min="5" max="5" width="60.7109375" style="112" customWidth="1"/>
    <col min="6" max="6" width="29.42578125" style="112" customWidth="1"/>
    <col min="7" max="7" width="31.140625" style="112" customWidth="1"/>
    <col min="8" max="8" width="21.42578125" style="112" customWidth="1"/>
    <col min="9" max="9" width="17.140625" style="112" customWidth="1"/>
    <col min="10" max="10" width="22.5703125" style="112" customWidth="1"/>
    <col min="11" max="11" width="8.7109375" style="112" bestFit="1" customWidth="1"/>
    <col min="12" max="12" width="13.5703125" style="112" customWidth="1"/>
    <col min="13" max="13" width="14.28515625" style="112" customWidth="1"/>
    <col min="14" max="14" width="4.7109375" style="112" customWidth="1"/>
    <col min="15" max="15" width="72.42578125" style="112" customWidth="1"/>
    <col min="16" max="17" width="50.7109375" style="112" customWidth="1"/>
    <col min="18" max="18" width="40.85546875" style="112" customWidth="1"/>
    <col min="19" max="19" width="37.85546875" style="112" customWidth="1"/>
    <col min="20" max="20" width="80.85546875" style="112" customWidth="1"/>
    <col min="21" max="21" width="38.140625" style="112" customWidth="1"/>
    <col min="22" max="22" width="24" style="112" customWidth="1"/>
    <col min="23" max="25" width="11.42578125" style="112"/>
    <col min="26" max="26" width="51.7109375" style="112" bestFit="1" customWidth="1"/>
    <col min="27" max="27" width="11.42578125" style="112"/>
    <col min="28" max="28" width="23.85546875" style="112" bestFit="1" customWidth="1"/>
    <col min="29" max="16384" width="11.42578125" style="112"/>
  </cols>
  <sheetData>
    <row r="1" spans="2:20" ht="45" customHeight="1" thickBot="1" x14ac:dyDescent="0.3">
      <c r="B1" s="110"/>
      <c r="C1" s="111"/>
      <c r="D1" s="111"/>
      <c r="E1" s="423" t="s">
        <v>749</v>
      </c>
      <c r="F1" s="423"/>
      <c r="G1" s="423"/>
      <c r="H1" s="423"/>
      <c r="I1" s="111"/>
      <c r="J1" s="111"/>
      <c r="K1" s="111"/>
      <c r="L1" s="111"/>
      <c r="M1" s="111"/>
      <c r="N1" s="111"/>
      <c r="O1" s="111"/>
      <c r="P1" s="111"/>
      <c r="Q1" s="111"/>
      <c r="R1" s="111"/>
      <c r="S1" s="111"/>
      <c r="T1" s="111"/>
    </row>
    <row r="2" spans="2:20" ht="31.5" customHeight="1" thickBot="1" x14ac:dyDescent="0.3">
      <c r="B2" s="422" t="s">
        <v>524</v>
      </c>
      <c r="C2" s="422"/>
      <c r="D2" s="422"/>
      <c r="E2" s="422"/>
      <c r="F2" s="422"/>
      <c r="G2" s="422"/>
      <c r="H2" s="422"/>
      <c r="I2" s="422"/>
      <c r="J2" s="422"/>
      <c r="K2" s="422"/>
      <c r="L2" s="422"/>
      <c r="M2" s="422"/>
      <c r="O2" s="336" t="s">
        <v>382</v>
      </c>
      <c r="P2" s="336"/>
      <c r="Q2" s="336"/>
      <c r="R2" s="111"/>
      <c r="S2" s="111"/>
      <c r="T2" s="111"/>
    </row>
    <row r="3" spans="2:20" ht="33" customHeight="1" thickBot="1" x14ac:dyDescent="0.3">
      <c r="B3" s="419" t="s">
        <v>120</v>
      </c>
      <c r="C3" s="419" t="s">
        <v>121</v>
      </c>
      <c r="D3" s="419" t="s">
        <v>122</v>
      </c>
      <c r="E3" s="419" t="s">
        <v>123</v>
      </c>
      <c r="F3" s="419" t="s">
        <v>124</v>
      </c>
      <c r="G3" s="419" t="s">
        <v>125</v>
      </c>
      <c r="H3" s="419" t="s">
        <v>126</v>
      </c>
      <c r="I3" s="419" t="s">
        <v>127</v>
      </c>
      <c r="J3" s="419" t="s">
        <v>525</v>
      </c>
      <c r="K3" s="419" t="s">
        <v>526</v>
      </c>
      <c r="L3" s="419" t="s">
        <v>128</v>
      </c>
      <c r="M3" s="419"/>
      <c r="N3" s="111"/>
      <c r="O3" s="420" t="s">
        <v>527</v>
      </c>
      <c r="P3" s="420" t="s">
        <v>528</v>
      </c>
      <c r="Q3" s="420" t="s">
        <v>529</v>
      </c>
      <c r="R3" s="111"/>
      <c r="S3" s="111"/>
      <c r="T3" s="111"/>
    </row>
    <row r="4" spans="2:20" ht="26.25" thickBot="1" x14ac:dyDescent="0.3">
      <c r="B4" s="419"/>
      <c r="C4" s="419"/>
      <c r="D4" s="419"/>
      <c r="E4" s="419"/>
      <c r="F4" s="419"/>
      <c r="G4" s="419"/>
      <c r="H4" s="419"/>
      <c r="I4" s="419"/>
      <c r="J4" s="419"/>
      <c r="K4" s="419"/>
      <c r="L4" s="294" t="s">
        <v>129</v>
      </c>
      <c r="M4" s="294" t="s">
        <v>130</v>
      </c>
      <c r="N4" s="111"/>
      <c r="O4" s="421"/>
      <c r="P4" s="421"/>
      <c r="Q4" s="421"/>
      <c r="R4" s="111"/>
      <c r="S4" s="111"/>
      <c r="T4" s="111"/>
    </row>
    <row r="5" spans="2:20" ht="409.5" customHeight="1" thickBot="1" x14ac:dyDescent="0.3">
      <c r="B5" s="224">
        <v>1</v>
      </c>
      <c r="C5" s="446" t="s">
        <v>530</v>
      </c>
      <c r="D5" s="448" t="s">
        <v>531</v>
      </c>
      <c r="E5" s="249" t="s">
        <v>752</v>
      </c>
      <c r="F5" s="249" t="s">
        <v>754</v>
      </c>
      <c r="G5" s="450" t="s">
        <v>532</v>
      </c>
      <c r="H5" s="450" t="s">
        <v>533</v>
      </c>
      <c r="I5" s="448" t="s">
        <v>534</v>
      </c>
      <c r="J5" s="248" t="s">
        <v>751</v>
      </c>
      <c r="K5" s="250">
        <v>1</v>
      </c>
      <c r="L5" s="251">
        <v>43466</v>
      </c>
      <c r="M5" s="252">
        <v>44561</v>
      </c>
      <c r="N5" s="111"/>
      <c r="O5" s="193" t="s">
        <v>536</v>
      </c>
      <c r="P5" s="193"/>
      <c r="Q5" s="195"/>
      <c r="R5" s="111"/>
      <c r="S5" s="111"/>
      <c r="T5" s="111"/>
    </row>
    <row r="6" spans="2:20" ht="287.25" customHeight="1" thickBot="1" x14ac:dyDescent="0.3">
      <c r="B6" s="445">
        <v>2</v>
      </c>
      <c r="C6" s="447"/>
      <c r="D6" s="449"/>
      <c r="E6" s="249" t="s">
        <v>753</v>
      </c>
      <c r="F6" s="249" t="s">
        <v>755</v>
      </c>
      <c r="G6" s="451"/>
      <c r="H6" s="451"/>
      <c r="I6" s="449"/>
      <c r="J6" s="248" t="s">
        <v>751</v>
      </c>
      <c r="K6" s="250">
        <v>1</v>
      </c>
      <c r="L6" s="251">
        <v>44197</v>
      </c>
      <c r="M6" s="252">
        <v>44561</v>
      </c>
      <c r="N6" s="111"/>
      <c r="O6" s="193"/>
      <c r="P6" s="193"/>
      <c r="Q6" s="195"/>
      <c r="R6" s="111"/>
      <c r="S6" s="111"/>
      <c r="T6" s="111"/>
    </row>
    <row r="7" spans="2:20" ht="190.5" customHeight="1" thickBot="1" x14ac:dyDescent="0.3">
      <c r="B7" s="246">
        <v>3</v>
      </c>
      <c r="C7" s="247" t="s">
        <v>537</v>
      </c>
      <c r="D7" s="248" t="s">
        <v>538</v>
      </c>
      <c r="E7" s="249" t="s">
        <v>539</v>
      </c>
      <c r="F7" s="249" t="s">
        <v>540</v>
      </c>
      <c r="G7" s="249" t="s">
        <v>541</v>
      </c>
      <c r="H7" s="249" t="s">
        <v>542</v>
      </c>
      <c r="I7" s="248" t="s">
        <v>543</v>
      </c>
      <c r="J7" s="248" t="s">
        <v>535</v>
      </c>
      <c r="K7" s="250">
        <v>1</v>
      </c>
      <c r="L7" s="251">
        <v>44197</v>
      </c>
      <c r="M7" s="252">
        <v>44561</v>
      </c>
      <c r="N7" s="111"/>
      <c r="O7" s="193"/>
      <c r="P7" s="193"/>
      <c r="Q7" s="195"/>
      <c r="R7" s="111"/>
      <c r="S7" s="111"/>
      <c r="T7" s="111"/>
    </row>
    <row r="8" spans="2:20" ht="20.25" customHeight="1" x14ac:dyDescent="0.25">
      <c r="B8" s="151"/>
      <c r="C8" s="152"/>
      <c r="D8" s="153"/>
      <c r="E8" s="153"/>
      <c r="F8" s="154"/>
      <c r="G8" s="152"/>
      <c r="H8" s="152"/>
      <c r="I8" s="152"/>
      <c r="J8" s="152"/>
      <c r="K8" s="152"/>
      <c r="L8" s="152"/>
      <c r="M8" s="152"/>
      <c r="N8" s="111"/>
      <c r="O8" s="111"/>
      <c r="P8" s="111"/>
      <c r="Q8" s="111"/>
      <c r="R8" s="111"/>
      <c r="S8" s="133"/>
      <c r="T8" s="111"/>
    </row>
    <row r="9" spans="2:20" x14ac:dyDescent="0.25">
      <c r="B9" s="199" t="s">
        <v>544</v>
      </c>
      <c r="C9" s="199"/>
      <c r="D9" s="199"/>
      <c r="E9" s="199"/>
      <c r="F9" s="199"/>
      <c r="G9" s="111"/>
      <c r="H9" s="111"/>
      <c r="I9" s="111"/>
      <c r="J9" s="111"/>
      <c r="K9" s="111"/>
      <c r="L9" s="111"/>
      <c r="M9" s="111"/>
      <c r="O9" s="111"/>
      <c r="P9" s="111"/>
      <c r="Q9" s="111"/>
      <c r="R9" s="111"/>
      <c r="S9" s="111"/>
      <c r="T9" s="111"/>
    </row>
    <row r="10" spans="2:20" x14ac:dyDescent="0.25">
      <c r="B10" s="199"/>
      <c r="C10" s="199"/>
      <c r="D10" s="199"/>
      <c r="E10" s="199"/>
      <c r="F10" s="199"/>
      <c r="G10" s="111"/>
      <c r="H10" s="111"/>
      <c r="I10" s="111"/>
      <c r="J10" s="111"/>
      <c r="K10" s="111"/>
      <c r="L10" s="111"/>
      <c r="M10" s="111"/>
      <c r="N10" s="111"/>
      <c r="O10" s="111"/>
      <c r="P10" s="111"/>
      <c r="Q10" s="111"/>
      <c r="R10" s="111"/>
      <c r="S10" s="111"/>
      <c r="T10" s="111"/>
    </row>
    <row r="11" spans="2:20" x14ac:dyDescent="0.25">
      <c r="B11" s="111"/>
      <c r="C11" s="111"/>
      <c r="D11" s="111"/>
      <c r="E11" s="111"/>
      <c r="F11" s="111"/>
      <c r="G11" s="111"/>
      <c r="H11" s="111"/>
      <c r="I11" s="111"/>
      <c r="J11" s="111"/>
      <c r="K11" s="111"/>
      <c r="L11" s="111"/>
      <c r="M11" s="111"/>
      <c r="N11" s="111"/>
      <c r="O11" s="111"/>
      <c r="P11" s="111"/>
      <c r="Q11" s="111"/>
      <c r="R11" s="111"/>
      <c r="S11" s="111"/>
      <c r="T11" s="111"/>
    </row>
    <row r="12" spans="2:20" x14ac:dyDescent="0.25">
      <c r="B12" s="111"/>
      <c r="C12" s="111"/>
      <c r="D12" s="111"/>
      <c r="E12" s="111"/>
      <c r="F12" s="111"/>
      <c r="G12" s="111"/>
      <c r="H12" s="111"/>
      <c r="I12" s="111"/>
      <c r="J12" s="111"/>
      <c r="K12" s="111"/>
      <c r="L12" s="111"/>
      <c r="M12" s="111"/>
      <c r="N12" s="111"/>
      <c r="O12" s="111"/>
      <c r="P12" s="111"/>
      <c r="Q12" s="111"/>
      <c r="R12" s="111"/>
      <c r="S12" s="111"/>
      <c r="T12" s="111"/>
    </row>
    <row r="13" spans="2:20" x14ac:dyDescent="0.25">
      <c r="B13" s="111"/>
      <c r="C13" s="111"/>
      <c r="D13" s="111"/>
      <c r="E13" s="111"/>
      <c r="F13" s="111"/>
      <c r="G13" s="111"/>
      <c r="H13" s="111"/>
      <c r="I13" s="111"/>
      <c r="J13" s="111"/>
      <c r="K13" s="111"/>
      <c r="L13" s="111"/>
      <c r="M13" s="111"/>
      <c r="N13" s="111"/>
      <c r="O13" s="111"/>
      <c r="P13" s="111"/>
      <c r="Q13" s="111"/>
      <c r="R13" s="111"/>
      <c r="S13" s="111"/>
      <c r="T13" s="111"/>
    </row>
    <row r="14" spans="2:20" x14ac:dyDescent="0.25">
      <c r="B14" s="111"/>
      <c r="C14" s="111"/>
      <c r="D14" s="111"/>
      <c r="E14" s="111"/>
      <c r="F14" s="111"/>
      <c r="G14" s="111"/>
      <c r="H14" s="111"/>
      <c r="I14" s="111"/>
      <c r="J14" s="111"/>
      <c r="K14" s="111"/>
      <c r="L14" s="111"/>
      <c r="M14" s="111"/>
      <c r="N14" s="111"/>
      <c r="O14" s="111"/>
      <c r="P14" s="111"/>
      <c r="Q14" s="111"/>
      <c r="R14" s="111"/>
    </row>
  </sheetData>
  <mergeCells count="22">
    <mergeCell ref="I5:I6"/>
    <mergeCell ref="E1:H1"/>
    <mergeCell ref="C5:C6"/>
    <mergeCell ref="D5:D6"/>
    <mergeCell ref="G5:G6"/>
    <mergeCell ref="H5:H6"/>
    <mergeCell ref="O2:Q2"/>
    <mergeCell ref="L3:M3"/>
    <mergeCell ref="O3:O4"/>
    <mergeCell ref="P3:P4"/>
    <mergeCell ref="Q3:Q4"/>
    <mergeCell ref="B2:M2"/>
    <mergeCell ref="B3:B4"/>
    <mergeCell ref="C3:C4"/>
    <mergeCell ref="I3:I4"/>
    <mergeCell ref="H3:H4"/>
    <mergeCell ref="G3:G4"/>
    <mergeCell ref="F3:F4"/>
    <mergeCell ref="E3:E4"/>
    <mergeCell ref="D3:D4"/>
    <mergeCell ref="J3:J4"/>
    <mergeCell ref="K3:K4"/>
  </mergeCells>
  <dataValidations count="4">
    <dataValidation type="date" operator="greaterThan" allowBlank="1" showInputMessage="1" showErrorMessage="1" sqref="Q8:R8 N5:N7 L5:M6" xr:uid="{00000000-0002-0000-0400-000000000000}">
      <formula1>41275</formula1>
    </dataValidation>
    <dataValidation showInputMessage="1" showErrorMessage="1" sqref="F8 C8 C5" xr:uid="{00000000-0002-0000-0400-000001000000}"/>
    <dataValidation type="list" showInputMessage="1" showErrorMessage="1" sqref="E8" xr:uid="{00000000-0002-0000-0400-000002000000}">
      <formula1>INDIRECT(D8)</formula1>
    </dataValidation>
    <dataValidation type="list" showInputMessage="1" showErrorMessage="1" sqref="D8" xr:uid="{00000000-0002-0000-0400-000003000000}">
      <formula1>Tipos</formula1>
    </dataValidation>
  </dataValidations>
  <pageMargins left="0.70866141732283472" right="0.70866141732283472" top="0.74803149606299213" bottom="0.74803149606299213" header="0.31496062992125984" footer="0.31496062992125984"/>
  <pageSetup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22"/>
  <sheetViews>
    <sheetView zoomScale="70" zoomScaleNormal="70" zoomScaleSheetLayoutView="40" workbookViewId="0">
      <selection activeCell="H4" sqref="H4:H9"/>
    </sheetView>
  </sheetViews>
  <sheetFormatPr baseColWidth="10" defaultColWidth="11.42578125" defaultRowHeight="15.75" x14ac:dyDescent="0.25"/>
  <cols>
    <col min="1" max="1" width="3.5703125" style="111" customWidth="1"/>
    <col min="2" max="2" width="22.7109375" style="111" customWidth="1"/>
    <col min="3" max="3" width="9.140625" style="111" customWidth="1"/>
    <col min="4" max="4" width="34" style="111" customWidth="1"/>
    <col min="5" max="5" width="36.140625" style="111" customWidth="1"/>
    <col min="6" max="6" width="21.28515625" style="137" customWidth="1"/>
    <col min="7" max="7" width="17.5703125" style="137" customWidth="1"/>
    <col min="8" max="8" width="27.140625" style="137" customWidth="1"/>
    <col min="9" max="9" width="6.140625" style="137" bestFit="1" customWidth="1"/>
    <col min="10" max="10" width="12.7109375" style="111" customWidth="1"/>
    <col min="11" max="11" width="3.140625" style="111" customWidth="1"/>
    <col min="12" max="14" width="50.7109375" style="111" customWidth="1"/>
    <col min="15" max="15" width="40.85546875" style="111" customWidth="1"/>
    <col min="16" max="16" width="37.85546875" style="111" customWidth="1"/>
    <col min="17" max="17" width="80.85546875" style="111" customWidth="1"/>
    <col min="18" max="18" width="38.140625" style="111" customWidth="1"/>
    <col min="19" max="19" width="24" style="111" customWidth="1"/>
    <col min="20" max="22" width="11.42578125" style="111"/>
    <col min="23" max="23" width="51.7109375" style="111" bestFit="1" customWidth="1"/>
    <col min="24" max="24" width="11.42578125" style="111"/>
    <col min="25" max="25" width="23.85546875" style="111" bestFit="1" customWidth="1"/>
    <col min="26" max="16384" width="11.42578125" style="111"/>
  </cols>
  <sheetData>
    <row r="1" spans="2:14" ht="66.75" customHeight="1" thickBot="1" x14ac:dyDescent="0.3">
      <c r="B1" s="112"/>
      <c r="C1" s="134"/>
      <c r="D1" s="8"/>
      <c r="E1" s="444" t="s">
        <v>749</v>
      </c>
      <c r="F1" s="444"/>
      <c r="G1" s="444"/>
      <c r="H1" s="444"/>
      <c r="I1" s="110"/>
      <c r="J1" s="135"/>
      <c r="K1" s="135"/>
      <c r="L1" s="136"/>
    </row>
    <row r="2" spans="2:14" ht="28.5" customHeight="1" thickBot="1" x14ac:dyDescent="0.3">
      <c r="B2" s="422" t="s">
        <v>545</v>
      </c>
      <c r="C2" s="422"/>
      <c r="D2" s="422"/>
      <c r="E2" s="422"/>
      <c r="F2" s="422"/>
      <c r="G2" s="422"/>
      <c r="H2" s="422"/>
      <c r="I2" s="422"/>
      <c r="J2" s="422"/>
      <c r="K2" s="64"/>
      <c r="L2" s="422" t="s">
        <v>382</v>
      </c>
      <c r="M2" s="422"/>
      <c r="N2" s="422"/>
    </row>
    <row r="3" spans="2:14" ht="39" thickBot="1" x14ac:dyDescent="0.3">
      <c r="B3" s="295" t="s">
        <v>265</v>
      </c>
      <c r="C3" s="204"/>
      <c r="D3" s="295" t="s">
        <v>266</v>
      </c>
      <c r="E3" s="298" t="s">
        <v>267</v>
      </c>
      <c r="F3" s="295" t="s">
        <v>268</v>
      </c>
      <c r="G3" s="295" t="s">
        <v>269</v>
      </c>
      <c r="H3" s="295" t="s">
        <v>525</v>
      </c>
      <c r="I3" s="295" t="s">
        <v>526</v>
      </c>
      <c r="J3" s="298" t="s">
        <v>270</v>
      </c>
      <c r="K3" s="64"/>
      <c r="L3" s="298" t="s">
        <v>527</v>
      </c>
      <c r="M3" s="298" t="s">
        <v>528</v>
      </c>
      <c r="N3" s="298" t="s">
        <v>529</v>
      </c>
    </row>
    <row r="4" spans="2:14" ht="132" customHeight="1" x14ac:dyDescent="0.25">
      <c r="B4" s="426" t="s">
        <v>546</v>
      </c>
      <c r="C4" s="205" t="s">
        <v>83</v>
      </c>
      <c r="D4" s="206" t="s">
        <v>547</v>
      </c>
      <c r="E4" s="206" t="s">
        <v>548</v>
      </c>
      <c r="F4" s="207" t="s">
        <v>549</v>
      </c>
      <c r="G4" s="297" t="s">
        <v>550</v>
      </c>
      <c r="H4" s="425" t="s">
        <v>551</v>
      </c>
      <c r="I4" s="427">
        <v>1</v>
      </c>
      <c r="J4" s="208">
        <v>44561</v>
      </c>
      <c r="K4" s="64"/>
      <c r="L4" s="274" t="s">
        <v>552</v>
      </c>
      <c r="M4" s="225" t="s">
        <v>553</v>
      </c>
      <c r="N4" s="226"/>
    </row>
    <row r="5" spans="2:14" ht="193.5" customHeight="1" x14ac:dyDescent="0.25">
      <c r="B5" s="426"/>
      <c r="C5" s="205" t="s">
        <v>146</v>
      </c>
      <c r="D5" s="206" t="s">
        <v>554</v>
      </c>
      <c r="E5" s="206" t="s">
        <v>555</v>
      </c>
      <c r="F5" s="207" t="s">
        <v>549</v>
      </c>
      <c r="G5" s="297" t="s">
        <v>556</v>
      </c>
      <c r="H5" s="425"/>
      <c r="I5" s="428"/>
      <c r="J5" s="209" t="s">
        <v>113</v>
      </c>
      <c r="K5" s="64"/>
      <c r="L5" s="276" t="s">
        <v>557</v>
      </c>
      <c r="M5" s="227" t="s">
        <v>558</v>
      </c>
      <c r="N5" s="226"/>
    </row>
    <row r="6" spans="2:14" ht="140.25" x14ac:dyDescent="0.25">
      <c r="B6" s="426"/>
      <c r="C6" s="205" t="s">
        <v>149</v>
      </c>
      <c r="D6" s="206" t="s">
        <v>559</v>
      </c>
      <c r="E6" s="206" t="s">
        <v>560</v>
      </c>
      <c r="F6" s="207" t="s">
        <v>549</v>
      </c>
      <c r="G6" s="297" t="s">
        <v>556</v>
      </c>
      <c r="H6" s="425"/>
      <c r="I6" s="428"/>
      <c r="J6" s="209" t="s">
        <v>113</v>
      </c>
      <c r="K6" s="64"/>
      <c r="L6" s="275" t="s">
        <v>561</v>
      </c>
      <c r="M6" s="228"/>
      <c r="N6" s="225"/>
    </row>
    <row r="7" spans="2:14" ht="212.25" customHeight="1" x14ac:dyDescent="0.25">
      <c r="B7" s="426"/>
      <c r="C7" s="205" t="s">
        <v>153</v>
      </c>
      <c r="D7" s="206" t="s">
        <v>562</v>
      </c>
      <c r="E7" s="206" t="s">
        <v>563</v>
      </c>
      <c r="F7" s="207" t="s">
        <v>549</v>
      </c>
      <c r="G7" s="297" t="s">
        <v>550</v>
      </c>
      <c r="H7" s="425"/>
      <c r="I7" s="428"/>
      <c r="J7" s="209" t="s">
        <v>113</v>
      </c>
      <c r="K7" s="64"/>
      <c r="L7" s="275" t="s">
        <v>564</v>
      </c>
      <c r="M7" s="225"/>
      <c r="N7" s="226"/>
    </row>
    <row r="8" spans="2:14" ht="42" customHeight="1" thickBot="1" x14ac:dyDescent="0.3">
      <c r="B8" s="426"/>
      <c r="C8" s="205" t="s">
        <v>155</v>
      </c>
      <c r="D8" s="206" t="s">
        <v>565</v>
      </c>
      <c r="E8" s="206" t="s">
        <v>566</v>
      </c>
      <c r="F8" s="207" t="s">
        <v>567</v>
      </c>
      <c r="G8" s="297" t="s">
        <v>550</v>
      </c>
      <c r="H8" s="425"/>
      <c r="I8" s="428"/>
      <c r="J8" s="208">
        <v>44255</v>
      </c>
      <c r="K8" s="64"/>
      <c r="L8" s="268" t="s">
        <v>568</v>
      </c>
      <c r="M8" s="277" t="s">
        <v>569</v>
      </c>
      <c r="N8" s="226"/>
    </row>
    <row r="9" spans="2:14" ht="409.5" x14ac:dyDescent="0.25">
      <c r="B9" s="426"/>
      <c r="C9" s="205" t="s">
        <v>159</v>
      </c>
      <c r="D9" s="206" t="s">
        <v>570</v>
      </c>
      <c r="E9" s="202" t="s">
        <v>571</v>
      </c>
      <c r="F9" s="207" t="s">
        <v>572</v>
      </c>
      <c r="G9" s="297" t="s">
        <v>278</v>
      </c>
      <c r="H9" s="425"/>
      <c r="I9" s="428"/>
      <c r="J9" s="210">
        <v>44561</v>
      </c>
      <c r="K9" s="64"/>
      <c r="L9" s="275" t="s">
        <v>573</v>
      </c>
      <c r="M9" s="278" t="s">
        <v>574</v>
      </c>
      <c r="N9" s="226"/>
    </row>
    <row r="10" spans="2:14" ht="58.5" customHeight="1" x14ac:dyDescent="0.25">
      <c r="B10" s="426" t="s">
        <v>575</v>
      </c>
      <c r="C10" s="205" t="s">
        <v>87</v>
      </c>
      <c r="D10" s="206" t="s">
        <v>576</v>
      </c>
      <c r="E10" s="206" t="s">
        <v>577</v>
      </c>
      <c r="F10" s="207" t="s">
        <v>578</v>
      </c>
      <c r="G10" s="297" t="s">
        <v>579</v>
      </c>
      <c r="H10" s="425" t="s">
        <v>580</v>
      </c>
      <c r="I10" s="429">
        <v>1</v>
      </c>
      <c r="J10" s="208">
        <v>44561</v>
      </c>
      <c r="K10" s="64"/>
      <c r="L10" s="271" t="s">
        <v>581</v>
      </c>
      <c r="M10" s="225"/>
      <c r="N10" s="226"/>
    </row>
    <row r="11" spans="2:14" ht="108.75" customHeight="1" x14ac:dyDescent="0.25">
      <c r="B11" s="426"/>
      <c r="C11" s="205" t="s">
        <v>89</v>
      </c>
      <c r="D11" s="206" t="s">
        <v>582</v>
      </c>
      <c r="E11" s="206" t="s">
        <v>583</v>
      </c>
      <c r="F11" s="207" t="s">
        <v>174</v>
      </c>
      <c r="G11" s="297" t="s">
        <v>584</v>
      </c>
      <c r="H11" s="425"/>
      <c r="I11" s="429"/>
      <c r="J11" s="208">
        <v>44561</v>
      </c>
      <c r="K11" s="64"/>
      <c r="L11" s="272" t="s">
        <v>585</v>
      </c>
      <c r="M11" s="225" t="s">
        <v>586</v>
      </c>
      <c r="N11" s="226"/>
    </row>
    <row r="12" spans="2:14" ht="409.5" x14ac:dyDescent="0.25">
      <c r="B12" s="426"/>
      <c r="C12" s="205" t="s">
        <v>93</v>
      </c>
      <c r="D12" s="206" t="s">
        <v>587</v>
      </c>
      <c r="E12" s="206" t="s">
        <v>588</v>
      </c>
      <c r="F12" s="207" t="s">
        <v>174</v>
      </c>
      <c r="G12" s="297" t="s">
        <v>584</v>
      </c>
      <c r="H12" s="425"/>
      <c r="I12" s="429"/>
      <c r="J12" s="208">
        <v>44561</v>
      </c>
      <c r="K12" s="64"/>
      <c r="L12" s="253" t="s">
        <v>589</v>
      </c>
      <c r="M12" s="230" t="s">
        <v>590</v>
      </c>
      <c r="N12" s="226"/>
    </row>
    <row r="13" spans="2:14" ht="409.5" x14ac:dyDescent="0.25">
      <c r="B13" s="426"/>
      <c r="C13" s="205" t="s">
        <v>175</v>
      </c>
      <c r="D13" s="206" t="s">
        <v>591</v>
      </c>
      <c r="E13" s="206" t="s">
        <v>592</v>
      </c>
      <c r="F13" s="207" t="s">
        <v>593</v>
      </c>
      <c r="G13" s="297" t="s">
        <v>584</v>
      </c>
      <c r="H13" s="425"/>
      <c r="I13" s="429"/>
      <c r="J13" s="208">
        <v>44561</v>
      </c>
      <c r="K13" s="64"/>
      <c r="L13" s="229" t="s">
        <v>594</v>
      </c>
      <c r="M13" s="225" t="s">
        <v>595</v>
      </c>
      <c r="N13" s="226"/>
    </row>
    <row r="14" spans="2:14" ht="76.5" x14ac:dyDescent="0.25">
      <c r="B14" s="426"/>
      <c r="C14" s="205" t="s">
        <v>95</v>
      </c>
      <c r="D14" s="206" t="s">
        <v>596</v>
      </c>
      <c r="E14" s="206" t="s">
        <v>597</v>
      </c>
      <c r="F14" s="207" t="s">
        <v>598</v>
      </c>
      <c r="G14" s="297" t="s">
        <v>599</v>
      </c>
      <c r="H14" s="425"/>
      <c r="I14" s="429"/>
      <c r="J14" s="208">
        <v>44561</v>
      </c>
      <c r="K14" s="64"/>
      <c r="L14" s="270" t="s">
        <v>600</v>
      </c>
      <c r="M14" s="225" t="s">
        <v>741</v>
      </c>
      <c r="N14" s="225"/>
    </row>
    <row r="15" spans="2:14" ht="193.5" customHeight="1" thickBot="1" x14ac:dyDescent="0.3">
      <c r="B15" s="426"/>
      <c r="C15" s="205" t="s">
        <v>179</v>
      </c>
      <c r="D15" s="206" t="s">
        <v>601</v>
      </c>
      <c r="E15" s="211" t="s">
        <v>602</v>
      </c>
      <c r="F15" s="207" t="s">
        <v>593</v>
      </c>
      <c r="G15" s="297" t="s">
        <v>584</v>
      </c>
      <c r="H15" s="425"/>
      <c r="I15" s="429"/>
      <c r="J15" s="208">
        <v>44561</v>
      </c>
      <c r="K15" s="64"/>
      <c r="L15" s="273" t="s">
        <v>603</v>
      </c>
      <c r="M15" s="225" t="s">
        <v>604</v>
      </c>
      <c r="N15" s="225"/>
    </row>
    <row r="16" spans="2:14" ht="230.25" customHeight="1" thickBot="1" x14ac:dyDescent="0.3">
      <c r="B16" s="426"/>
      <c r="C16" s="205" t="s">
        <v>182</v>
      </c>
      <c r="D16" s="206" t="s">
        <v>605</v>
      </c>
      <c r="E16" s="206" t="s">
        <v>606</v>
      </c>
      <c r="F16" s="207" t="s">
        <v>572</v>
      </c>
      <c r="G16" s="207" t="s">
        <v>607</v>
      </c>
      <c r="H16" s="425"/>
      <c r="I16" s="429"/>
      <c r="J16" s="210">
        <v>44561</v>
      </c>
      <c r="K16" s="64"/>
      <c r="L16" s="275" t="s">
        <v>608</v>
      </c>
      <c r="M16" s="279" t="s">
        <v>609</v>
      </c>
      <c r="N16" s="226"/>
    </row>
    <row r="17" spans="2:14" ht="409.5" x14ac:dyDescent="0.25">
      <c r="B17" s="426"/>
      <c r="C17" s="205" t="s">
        <v>185</v>
      </c>
      <c r="D17" s="206" t="s">
        <v>610</v>
      </c>
      <c r="E17" s="206" t="s">
        <v>611</v>
      </c>
      <c r="F17" s="207" t="s">
        <v>612</v>
      </c>
      <c r="G17" s="207" t="s">
        <v>607</v>
      </c>
      <c r="H17" s="425"/>
      <c r="I17" s="429"/>
      <c r="J17" s="210">
        <v>44561</v>
      </c>
      <c r="K17" s="64"/>
      <c r="L17" s="270" t="s">
        <v>613</v>
      </c>
      <c r="M17" s="227" t="s">
        <v>614</v>
      </c>
      <c r="N17" s="226"/>
    </row>
    <row r="18" spans="2:14" ht="112.5" customHeight="1" thickBot="1" x14ac:dyDescent="0.3">
      <c r="B18" s="424" t="s">
        <v>615</v>
      </c>
      <c r="C18" s="205" t="s">
        <v>98</v>
      </c>
      <c r="D18" s="206" t="s">
        <v>616</v>
      </c>
      <c r="E18" s="206" t="s">
        <v>617</v>
      </c>
      <c r="F18" s="207" t="s">
        <v>618</v>
      </c>
      <c r="G18" s="297" t="s">
        <v>607</v>
      </c>
      <c r="H18" s="425" t="s">
        <v>619</v>
      </c>
      <c r="I18" s="429">
        <v>1</v>
      </c>
      <c r="J18" s="210">
        <v>44620</v>
      </c>
      <c r="K18" s="64"/>
      <c r="L18" s="268" t="s">
        <v>620</v>
      </c>
      <c r="M18" s="227"/>
      <c r="N18" s="226"/>
    </row>
    <row r="19" spans="2:14" ht="38.25" x14ac:dyDescent="0.25">
      <c r="B19" s="424"/>
      <c r="C19" s="205" t="s">
        <v>101</v>
      </c>
      <c r="D19" s="206" t="s">
        <v>621</v>
      </c>
      <c r="E19" s="206" t="s">
        <v>622</v>
      </c>
      <c r="F19" s="207" t="s">
        <v>618</v>
      </c>
      <c r="G19" s="297" t="s">
        <v>278</v>
      </c>
      <c r="H19" s="425"/>
      <c r="I19" s="429"/>
      <c r="J19" s="210">
        <v>44561</v>
      </c>
      <c r="K19" s="64"/>
      <c r="L19" s="225" t="s">
        <v>623</v>
      </c>
      <c r="M19" s="225" t="s">
        <v>624</v>
      </c>
      <c r="N19" s="231"/>
    </row>
    <row r="20" spans="2:14" ht="64.5" customHeight="1" thickBot="1" x14ac:dyDescent="0.3">
      <c r="B20" s="424"/>
      <c r="C20" s="205" t="s">
        <v>244</v>
      </c>
      <c r="D20" s="206" t="s">
        <v>625</v>
      </c>
      <c r="E20" s="206" t="s">
        <v>626</v>
      </c>
      <c r="F20" s="207" t="s">
        <v>567</v>
      </c>
      <c r="G20" s="297" t="s">
        <v>627</v>
      </c>
      <c r="H20" s="425"/>
      <c r="I20" s="429"/>
      <c r="J20" s="208">
        <v>44561</v>
      </c>
      <c r="K20" s="64"/>
      <c r="L20" s="225" t="s">
        <v>623</v>
      </c>
      <c r="M20" s="227" t="s">
        <v>624</v>
      </c>
      <c r="N20" s="231"/>
    </row>
    <row r="21" spans="2:14" ht="95.25" customHeight="1" thickBot="1" x14ac:dyDescent="0.3">
      <c r="B21" s="424" t="s">
        <v>628</v>
      </c>
      <c r="C21" s="205" t="s">
        <v>105</v>
      </c>
      <c r="D21" s="211" t="s">
        <v>629</v>
      </c>
      <c r="E21" s="206" t="s">
        <v>630</v>
      </c>
      <c r="F21" s="207" t="s">
        <v>567</v>
      </c>
      <c r="G21" s="297" t="s">
        <v>627</v>
      </c>
      <c r="H21" s="425" t="s">
        <v>631</v>
      </c>
      <c r="I21" s="429">
        <v>1</v>
      </c>
      <c r="J21" s="208">
        <v>44620</v>
      </c>
      <c r="K21" s="8"/>
      <c r="L21" s="229" t="s">
        <v>623</v>
      </c>
      <c r="M21" s="230" t="s">
        <v>624</v>
      </c>
      <c r="N21" s="231"/>
    </row>
    <row r="22" spans="2:14" ht="66" customHeight="1" thickBot="1" x14ac:dyDescent="0.3">
      <c r="B22" s="424"/>
      <c r="C22" s="205" t="s">
        <v>109</v>
      </c>
      <c r="D22" s="206" t="s">
        <v>632</v>
      </c>
      <c r="E22" s="206" t="s">
        <v>633</v>
      </c>
      <c r="F22" s="207" t="s">
        <v>567</v>
      </c>
      <c r="G22" s="297" t="s">
        <v>627</v>
      </c>
      <c r="H22" s="425"/>
      <c r="I22" s="429"/>
      <c r="J22" s="208">
        <v>44620</v>
      </c>
      <c r="K22" s="64"/>
      <c r="L22" s="229" t="s">
        <v>623</v>
      </c>
      <c r="M22" s="230" t="s">
        <v>624</v>
      </c>
      <c r="N22" s="231"/>
    </row>
  </sheetData>
  <mergeCells count="14">
    <mergeCell ref="I10:I17"/>
    <mergeCell ref="I18:I20"/>
    <mergeCell ref="I21:I22"/>
    <mergeCell ref="L2:N2"/>
    <mergeCell ref="B4:B9"/>
    <mergeCell ref="B2:J2"/>
    <mergeCell ref="I4:I9"/>
    <mergeCell ref="H4:H9"/>
    <mergeCell ref="B10:B17"/>
    <mergeCell ref="B21:B22"/>
    <mergeCell ref="B18:B20"/>
    <mergeCell ref="H18:H20"/>
    <mergeCell ref="H21:H22"/>
    <mergeCell ref="H10:H17"/>
  </mergeCells>
  <hyperlinks>
    <hyperlink ref="M16" r:id="rId1" display="https://crapsb.sharepoint.com/sites/svrnas/Documentos%20compartidos/Forms/AllItems.aspx?viewid=1d384d77%2D79ff%2D4af8%2Da3a4%2D72453c1423d0&amp;id=%2Fsites%2Fsvrnas%2FDocumentos%20compartidos%2FCalidad%2FPLANES%20CRA%202021%2FPAAC%202021%2FSOPORTES%20PAAC%2FOAP%20Y%20TICS%2FComunicaciones%2FPIEZAS%20DE%20CONVOCATORIA%20EVENTOS%20DI%C3%81LOGO%2FMAYO" xr:uid="{810F4546-B1E1-4CA9-A9C0-E12C3DEE560D}"/>
  </hyperlinks>
  <pageMargins left="0.70866141732283472" right="0.70866141732283472" top="0.74803149606299213" bottom="0.74803149606299213" header="0.31496062992125984" footer="0.31496062992125984"/>
  <pageSetup scale="31" orientation="landscape" r:id="rId2"/>
  <rowBreaks count="1" manualBreakCount="1">
    <brk id="4" max="11" man="1"/>
  </rowBreaks>
  <colBreaks count="1" manualBreakCount="1">
    <brk id="11" max="18"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2"/>
  <sheetViews>
    <sheetView topLeftCell="B1" zoomScale="85" zoomScaleNormal="85" zoomScaleSheetLayoutView="40" workbookViewId="0">
      <selection activeCell="F5" sqref="F5"/>
    </sheetView>
  </sheetViews>
  <sheetFormatPr baseColWidth="10" defaultColWidth="11.42578125" defaultRowHeight="15.75" x14ac:dyDescent="0.25"/>
  <cols>
    <col min="1" max="1" width="5.5703125" style="111" customWidth="1"/>
    <col min="2" max="2" width="22" style="111" customWidth="1"/>
    <col min="3" max="3" width="7.140625" style="111" customWidth="1"/>
    <col min="4" max="4" width="44" style="111" customWidth="1"/>
    <col min="5" max="5" width="37.42578125" style="111" customWidth="1"/>
    <col min="6" max="6" width="20.5703125" style="111" customWidth="1"/>
    <col min="7" max="8" width="21.140625" style="111" customWidth="1"/>
    <col min="9" max="9" width="21.140625" style="111" hidden="1" customWidth="1"/>
    <col min="10" max="10" width="18.7109375" style="111" customWidth="1"/>
    <col min="11" max="11" width="3.7109375" style="111" customWidth="1"/>
    <col min="12" max="12" width="60.5703125" style="111" customWidth="1"/>
    <col min="13" max="14" width="50.7109375" style="111" customWidth="1"/>
    <col min="15" max="15" width="40.85546875" style="111" customWidth="1"/>
    <col min="16" max="16" width="37.85546875" style="111" customWidth="1"/>
    <col min="17" max="17" width="80.85546875" style="111" customWidth="1"/>
    <col min="18" max="18" width="38.140625" style="111" customWidth="1"/>
    <col min="19" max="19" width="24" style="111" customWidth="1"/>
    <col min="20" max="22" width="11.42578125" style="111"/>
    <col min="23" max="23" width="51.7109375" style="111" bestFit="1" customWidth="1"/>
    <col min="24" max="24" width="11.42578125" style="111"/>
    <col min="25" max="25" width="23.85546875" style="111" bestFit="1" customWidth="1"/>
    <col min="26" max="16384" width="11.42578125" style="111"/>
  </cols>
  <sheetData>
    <row r="1" spans="1:15" s="112" customFormat="1" ht="16.5" customHeight="1" thickBot="1" x14ac:dyDescent="0.3">
      <c r="A1" s="111"/>
      <c r="B1" s="432" t="s">
        <v>750</v>
      </c>
      <c r="C1" s="432"/>
      <c r="D1" s="432"/>
      <c r="E1" s="432"/>
      <c r="F1" s="432"/>
      <c r="G1" s="110"/>
      <c r="H1" s="110"/>
      <c r="I1" s="110"/>
      <c r="J1" s="136"/>
      <c r="K1" s="136"/>
      <c r="L1" s="136"/>
      <c r="M1" s="111"/>
      <c r="N1" s="111"/>
      <c r="O1" s="111"/>
    </row>
    <row r="2" spans="1:15" s="112" customFormat="1" ht="16.5" thickBot="1" x14ac:dyDescent="0.3">
      <c r="A2" s="111"/>
      <c r="B2" s="335" t="s">
        <v>634</v>
      </c>
      <c r="C2" s="335"/>
      <c r="D2" s="335"/>
      <c r="E2" s="335"/>
      <c r="F2" s="335"/>
      <c r="G2" s="335"/>
      <c r="H2" s="335"/>
      <c r="I2" s="335"/>
      <c r="J2" s="335"/>
      <c r="K2" s="64"/>
      <c r="L2" s="433" t="s">
        <v>635</v>
      </c>
      <c r="M2" s="433"/>
      <c r="N2" s="433"/>
      <c r="O2" s="111"/>
    </row>
    <row r="3" spans="1:15" s="112" customFormat="1" ht="26.25" thickBot="1" x14ac:dyDescent="0.3">
      <c r="A3" s="111"/>
      <c r="B3" s="295" t="s">
        <v>265</v>
      </c>
      <c r="C3" s="204"/>
      <c r="D3" s="295" t="s">
        <v>266</v>
      </c>
      <c r="E3" s="298" t="s">
        <v>267</v>
      </c>
      <c r="F3" s="295" t="s">
        <v>268</v>
      </c>
      <c r="G3" s="295" t="s">
        <v>269</v>
      </c>
      <c r="H3" s="295" t="s">
        <v>525</v>
      </c>
      <c r="I3" s="295" t="s">
        <v>526</v>
      </c>
      <c r="J3" s="298" t="s">
        <v>270</v>
      </c>
      <c r="K3" s="196"/>
      <c r="L3" s="171" t="s">
        <v>527</v>
      </c>
      <c r="M3" s="171" t="s">
        <v>528</v>
      </c>
      <c r="N3" s="171" t="s">
        <v>636</v>
      </c>
      <c r="O3" s="111"/>
    </row>
    <row r="4" spans="1:15" s="112" customFormat="1" ht="77.25" thickBot="1" x14ac:dyDescent="0.3">
      <c r="A4" s="111"/>
      <c r="B4" s="424" t="s">
        <v>637</v>
      </c>
      <c r="C4" s="232" t="s">
        <v>83</v>
      </c>
      <c r="D4" s="206" t="s">
        <v>638</v>
      </c>
      <c r="E4" s="233" t="s">
        <v>203</v>
      </c>
      <c r="F4" s="297" t="s">
        <v>534</v>
      </c>
      <c r="G4" s="297" t="s">
        <v>550</v>
      </c>
      <c r="H4" s="430" t="s">
        <v>639</v>
      </c>
      <c r="I4" s="431">
        <v>2</v>
      </c>
      <c r="J4" s="208">
        <v>44561</v>
      </c>
      <c r="K4" s="196"/>
      <c r="L4" s="198" t="s">
        <v>640</v>
      </c>
      <c r="M4" s="193" t="s">
        <v>695</v>
      </c>
      <c r="N4" s="197"/>
      <c r="O4" s="111"/>
    </row>
    <row r="5" spans="1:15" s="112" customFormat="1" ht="409.6" thickBot="1" x14ac:dyDescent="0.3">
      <c r="A5" s="111"/>
      <c r="B5" s="424"/>
      <c r="C5" s="232" t="s">
        <v>205</v>
      </c>
      <c r="D5" s="242" t="s">
        <v>641</v>
      </c>
      <c r="E5" s="234" t="s">
        <v>642</v>
      </c>
      <c r="F5" s="297" t="s">
        <v>534</v>
      </c>
      <c r="G5" s="297" t="s">
        <v>550</v>
      </c>
      <c r="H5" s="430"/>
      <c r="I5" s="431"/>
      <c r="J5" s="208">
        <v>44561</v>
      </c>
      <c r="K5" s="196"/>
      <c r="L5" s="198" t="s">
        <v>643</v>
      </c>
      <c r="M5" s="198" t="s">
        <v>644</v>
      </c>
      <c r="N5" s="197"/>
      <c r="O5" s="111"/>
    </row>
    <row r="6" spans="1:15" s="112" customFormat="1" ht="409.5" x14ac:dyDescent="0.25">
      <c r="A6" s="111"/>
      <c r="B6" s="424" t="s">
        <v>645</v>
      </c>
      <c r="C6" s="232" t="s">
        <v>87</v>
      </c>
      <c r="D6" s="211" t="s">
        <v>646</v>
      </c>
      <c r="E6" s="234" t="s">
        <v>647</v>
      </c>
      <c r="F6" s="297" t="s">
        <v>534</v>
      </c>
      <c r="G6" s="297" t="s">
        <v>550</v>
      </c>
      <c r="H6" s="425" t="s">
        <v>648</v>
      </c>
      <c r="I6" s="429">
        <v>0.98</v>
      </c>
      <c r="J6" s="208">
        <v>44561</v>
      </c>
      <c r="K6" s="196"/>
      <c r="L6" s="198" t="s">
        <v>649</v>
      </c>
      <c r="M6" s="198" t="s">
        <v>650</v>
      </c>
      <c r="N6" s="197"/>
      <c r="O6" s="111"/>
    </row>
    <row r="7" spans="1:15" s="112" customFormat="1" ht="102" x14ac:dyDescent="0.25">
      <c r="A7" s="111"/>
      <c r="B7" s="424"/>
      <c r="C7" s="235" t="s">
        <v>89</v>
      </c>
      <c r="D7" s="236" t="s">
        <v>651</v>
      </c>
      <c r="E7" s="237" t="s">
        <v>652</v>
      </c>
      <c r="F7" s="299" t="s">
        <v>567</v>
      </c>
      <c r="G7" s="297" t="s">
        <v>550</v>
      </c>
      <c r="H7" s="425"/>
      <c r="I7" s="429"/>
      <c r="J7" s="208">
        <v>44561</v>
      </c>
      <c r="K7" s="196"/>
      <c r="L7" s="198" t="s">
        <v>653</v>
      </c>
      <c r="M7" s="198" t="s">
        <v>654</v>
      </c>
      <c r="N7" s="197"/>
      <c r="O7" s="111"/>
    </row>
    <row r="8" spans="1:15" s="112" customFormat="1" ht="216.75" x14ac:dyDescent="0.25">
      <c r="A8" s="111"/>
      <c r="B8" s="296" t="s">
        <v>655</v>
      </c>
      <c r="C8" s="235" t="s">
        <v>98</v>
      </c>
      <c r="D8" s="238" t="s">
        <v>656</v>
      </c>
      <c r="E8" s="237" t="s">
        <v>657</v>
      </c>
      <c r="F8" s="299" t="s">
        <v>534</v>
      </c>
      <c r="G8" s="297" t="s">
        <v>658</v>
      </c>
      <c r="H8" s="297" t="s">
        <v>659</v>
      </c>
      <c r="I8" s="239">
        <v>1</v>
      </c>
      <c r="J8" s="208">
        <v>44561</v>
      </c>
      <c r="K8" s="196"/>
      <c r="L8" s="198" t="s">
        <v>660</v>
      </c>
      <c r="M8" s="198" t="s">
        <v>661</v>
      </c>
      <c r="N8" s="197"/>
      <c r="O8" s="111"/>
    </row>
    <row r="9" spans="1:15" s="112" customFormat="1" ht="38.25" x14ac:dyDescent="0.25">
      <c r="A9" s="111"/>
      <c r="B9" s="296" t="s">
        <v>662</v>
      </c>
      <c r="C9" s="235" t="s">
        <v>105</v>
      </c>
      <c r="D9" s="238" t="s">
        <v>663</v>
      </c>
      <c r="E9" s="237" t="s">
        <v>664</v>
      </c>
      <c r="F9" s="299" t="s">
        <v>534</v>
      </c>
      <c r="G9" s="297" t="s">
        <v>658</v>
      </c>
      <c r="H9" s="297" t="s">
        <v>665</v>
      </c>
      <c r="I9" s="297">
        <v>1</v>
      </c>
      <c r="J9" s="208">
        <v>44561</v>
      </c>
      <c r="K9" s="196"/>
      <c r="L9" s="197" t="s">
        <v>666</v>
      </c>
      <c r="M9" s="193" t="s">
        <v>695</v>
      </c>
      <c r="N9" s="197"/>
      <c r="O9" s="111"/>
    </row>
    <row r="10" spans="1:15" s="112" customFormat="1" ht="140.25" x14ac:dyDescent="0.25">
      <c r="A10" s="111"/>
      <c r="B10" s="424" t="s">
        <v>667</v>
      </c>
      <c r="C10" s="235" t="s">
        <v>224</v>
      </c>
      <c r="D10" s="206" t="s">
        <v>668</v>
      </c>
      <c r="E10" s="233" t="s">
        <v>669</v>
      </c>
      <c r="F10" s="299" t="s">
        <v>534</v>
      </c>
      <c r="G10" s="297" t="s">
        <v>550</v>
      </c>
      <c r="H10" s="297" t="s">
        <v>670</v>
      </c>
      <c r="I10" s="297">
        <v>1</v>
      </c>
      <c r="J10" s="208">
        <v>44561</v>
      </c>
      <c r="K10" s="196"/>
      <c r="L10" s="198" t="s">
        <v>671</v>
      </c>
      <c r="M10" s="198" t="s">
        <v>672</v>
      </c>
      <c r="N10" s="197"/>
      <c r="O10" s="111"/>
    </row>
    <row r="11" spans="1:15" s="112" customFormat="1" ht="114.75" x14ac:dyDescent="0.25">
      <c r="A11" s="111"/>
      <c r="B11" s="424"/>
      <c r="C11" s="235" t="s">
        <v>228</v>
      </c>
      <c r="D11" s="206" t="s">
        <v>673</v>
      </c>
      <c r="E11" s="233" t="s">
        <v>674</v>
      </c>
      <c r="F11" s="297" t="s">
        <v>675</v>
      </c>
      <c r="G11" s="297" t="s">
        <v>550</v>
      </c>
      <c r="H11" s="297" t="s">
        <v>676</v>
      </c>
      <c r="I11" s="297" t="s">
        <v>677</v>
      </c>
      <c r="J11" s="208">
        <v>44561</v>
      </c>
      <c r="K11" s="196"/>
      <c r="L11" s="198" t="s">
        <v>678</v>
      </c>
      <c r="M11" s="198" t="s">
        <v>679</v>
      </c>
      <c r="N11" s="197"/>
      <c r="O11" s="111"/>
    </row>
    <row r="12" spans="1:15" ht="38.25" x14ac:dyDescent="0.25">
      <c r="B12" s="424"/>
      <c r="C12" s="235" t="s">
        <v>680</v>
      </c>
      <c r="D12" s="206" t="s">
        <v>681</v>
      </c>
      <c r="E12" s="233" t="s">
        <v>682</v>
      </c>
      <c r="F12" s="297" t="s">
        <v>534</v>
      </c>
      <c r="G12" s="297" t="s">
        <v>550</v>
      </c>
      <c r="H12" s="240" t="s">
        <v>683</v>
      </c>
      <c r="I12" s="297">
        <v>2</v>
      </c>
      <c r="J12" s="241" t="s">
        <v>684</v>
      </c>
      <c r="K12" s="199"/>
      <c r="L12" s="198" t="s">
        <v>685</v>
      </c>
      <c r="M12" s="198" t="s">
        <v>685</v>
      </c>
      <c r="N12" s="197"/>
    </row>
  </sheetData>
  <mergeCells count="10">
    <mergeCell ref="B2:J2"/>
    <mergeCell ref="B4:B5"/>
    <mergeCell ref="L2:N2"/>
    <mergeCell ref="B6:B7"/>
    <mergeCell ref="B1:F1"/>
    <mergeCell ref="B10:B12"/>
    <mergeCell ref="H4:H5"/>
    <mergeCell ref="I4:I5"/>
    <mergeCell ref="H6:H7"/>
    <mergeCell ref="I6:I7"/>
  </mergeCells>
  <pageMargins left="0.70866141732283472" right="0.70866141732283472" top="0.74803149606299213" bottom="0.74803149606299213" header="0.31496062992125984" footer="0.31496062992125984"/>
  <pageSetup scale="3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1"/>
  <sheetViews>
    <sheetView topLeftCell="C1" zoomScale="80" zoomScaleNormal="80" zoomScaleSheetLayoutView="80" workbookViewId="0">
      <selection activeCell="I1" sqref="I1"/>
    </sheetView>
  </sheetViews>
  <sheetFormatPr baseColWidth="10" defaultColWidth="11.42578125" defaultRowHeight="15.75" x14ac:dyDescent="0.25"/>
  <cols>
    <col min="1" max="1" width="3.140625" style="111" customWidth="1"/>
    <col min="2" max="2" width="20.85546875" style="112" customWidth="1"/>
    <col min="3" max="3" width="7.7109375" style="112" customWidth="1"/>
    <col min="4" max="4" width="36.28515625" style="112" customWidth="1"/>
    <col min="5" max="5" width="29.7109375" style="112" customWidth="1"/>
    <col min="6" max="6" width="30.140625" style="112" customWidth="1"/>
    <col min="7" max="7" width="21.5703125" style="112" customWidth="1"/>
    <col min="8" max="8" width="22" style="112" customWidth="1"/>
    <col min="9" max="9" width="18" style="112" customWidth="1"/>
    <col min="10" max="10" width="2.7109375" style="112" customWidth="1"/>
    <col min="11" max="13" width="50.7109375" style="112" customWidth="1"/>
    <col min="14" max="14" width="40.85546875" style="112" customWidth="1"/>
    <col min="15" max="15" width="37.85546875" style="112" customWidth="1"/>
    <col min="16" max="16" width="80.85546875" style="112" customWidth="1"/>
    <col min="17" max="17" width="38.140625" style="112" customWidth="1"/>
    <col min="18" max="18" width="24" style="112" customWidth="1"/>
    <col min="19" max="21" width="11.42578125" style="112"/>
    <col min="22" max="22" width="51.7109375" style="112" bestFit="1" customWidth="1"/>
    <col min="23" max="23" width="11.42578125" style="112"/>
    <col min="24" max="24" width="23.85546875" style="112" bestFit="1" customWidth="1"/>
    <col min="25" max="16384" width="11.42578125" style="112"/>
  </cols>
  <sheetData>
    <row r="1" spans="2:16" ht="50.25" customHeight="1" thickBot="1" x14ac:dyDescent="0.3">
      <c r="C1" s="434" t="s">
        <v>750</v>
      </c>
      <c r="D1" s="434"/>
      <c r="E1" s="434"/>
      <c r="F1" s="434"/>
      <c r="G1" s="434"/>
      <c r="H1" s="8"/>
      <c r="I1" s="8"/>
      <c r="J1" s="8"/>
      <c r="K1" s="8"/>
      <c r="L1" s="111"/>
      <c r="N1" s="111"/>
      <c r="O1" s="111"/>
      <c r="P1" s="111"/>
    </row>
    <row r="2" spans="2:16" ht="16.5" thickBot="1" x14ac:dyDescent="0.3">
      <c r="B2" s="436" t="s">
        <v>686</v>
      </c>
      <c r="C2" s="436"/>
      <c r="D2" s="436"/>
      <c r="E2" s="436"/>
      <c r="F2" s="436"/>
      <c r="G2" s="436"/>
      <c r="H2" s="436"/>
      <c r="I2" s="436"/>
      <c r="J2" s="8"/>
      <c r="K2" s="336" t="s">
        <v>382</v>
      </c>
      <c r="L2" s="336"/>
      <c r="M2" s="336"/>
      <c r="N2" s="111"/>
      <c r="O2" s="111"/>
      <c r="P2" s="111"/>
    </row>
    <row r="3" spans="2:16" ht="26.25" thickBot="1" x14ac:dyDescent="0.3">
      <c r="B3" s="301" t="s">
        <v>265</v>
      </c>
      <c r="C3" s="436" t="s">
        <v>266</v>
      </c>
      <c r="D3" s="436"/>
      <c r="E3" s="177" t="s">
        <v>267</v>
      </c>
      <c r="F3" s="177" t="s">
        <v>687</v>
      </c>
      <c r="G3" s="301" t="s">
        <v>268</v>
      </c>
      <c r="H3" s="301" t="s">
        <v>269</v>
      </c>
      <c r="I3" s="177" t="s">
        <v>270</v>
      </c>
      <c r="J3" s="8"/>
      <c r="K3" s="171" t="s">
        <v>527</v>
      </c>
      <c r="L3" s="171" t="s">
        <v>528</v>
      </c>
      <c r="M3" s="171" t="s">
        <v>529</v>
      </c>
      <c r="N3" s="111"/>
      <c r="O3" s="111"/>
      <c r="P3" s="111"/>
    </row>
    <row r="4" spans="2:16" ht="38.25" x14ac:dyDescent="0.25">
      <c r="B4" s="201" t="s">
        <v>688</v>
      </c>
      <c r="C4" s="178" t="s">
        <v>83</v>
      </c>
      <c r="D4" s="179" t="s">
        <v>689</v>
      </c>
      <c r="E4" s="179" t="s">
        <v>690</v>
      </c>
      <c r="F4" s="180" t="s">
        <v>691</v>
      </c>
      <c r="G4" s="180" t="s">
        <v>692</v>
      </c>
      <c r="H4" s="181" t="s">
        <v>693</v>
      </c>
      <c r="I4" s="182" t="s">
        <v>694</v>
      </c>
      <c r="J4" s="8"/>
      <c r="K4" s="193" t="s">
        <v>695</v>
      </c>
      <c r="L4" s="193"/>
      <c r="M4" s="194"/>
      <c r="N4" s="111"/>
      <c r="O4" s="111"/>
      <c r="P4" s="111"/>
    </row>
    <row r="5" spans="2:16" ht="331.5" x14ac:dyDescent="0.25">
      <c r="B5" s="437" t="s">
        <v>696</v>
      </c>
      <c r="C5" s="178" t="s">
        <v>87</v>
      </c>
      <c r="D5" s="183" t="s">
        <v>697</v>
      </c>
      <c r="E5" s="184" t="s">
        <v>698</v>
      </c>
      <c r="F5" s="180" t="s">
        <v>699</v>
      </c>
      <c r="G5" s="180" t="s">
        <v>692</v>
      </c>
      <c r="H5" s="181" t="s">
        <v>693</v>
      </c>
      <c r="I5" s="174">
        <v>44377</v>
      </c>
      <c r="J5" s="8"/>
      <c r="K5" s="193" t="s">
        <v>700</v>
      </c>
      <c r="L5" s="193"/>
      <c r="M5" s="194"/>
      <c r="N5" s="111"/>
      <c r="O5" s="111"/>
      <c r="P5" s="111"/>
    </row>
    <row r="6" spans="2:16" ht="344.25" x14ac:dyDescent="0.25">
      <c r="B6" s="440"/>
      <c r="C6" s="178" t="s">
        <v>89</v>
      </c>
      <c r="D6" s="179" t="s">
        <v>701</v>
      </c>
      <c r="E6" s="185" t="s">
        <v>702</v>
      </c>
      <c r="F6" s="180" t="s">
        <v>703</v>
      </c>
      <c r="G6" s="180" t="s">
        <v>534</v>
      </c>
      <c r="H6" s="181" t="s">
        <v>693</v>
      </c>
      <c r="I6" s="174">
        <v>44561</v>
      </c>
      <c r="J6" s="8"/>
      <c r="K6" s="193" t="s">
        <v>742</v>
      </c>
      <c r="L6" s="193" t="s">
        <v>743</v>
      </c>
      <c r="M6" s="194"/>
      <c r="N6" s="111"/>
      <c r="O6" s="111"/>
      <c r="P6" s="111"/>
    </row>
    <row r="7" spans="2:16" ht="113.25" customHeight="1" x14ac:dyDescent="0.25">
      <c r="B7" s="437" t="s">
        <v>704</v>
      </c>
      <c r="C7" s="178" t="s">
        <v>98</v>
      </c>
      <c r="D7" s="179" t="s">
        <v>705</v>
      </c>
      <c r="E7" s="179" t="s">
        <v>706</v>
      </c>
      <c r="F7" s="180" t="s">
        <v>707</v>
      </c>
      <c r="G7" s="180" t="s">
        <v>692</v>
      </c>
      <c r="H7" s="181" t="s">
        <v>693</v>
      </c>
      <c r="I7" s="174">
        <v>44561</v>
      </c>
      <c r="J7" s="8"/>
      <c r="K7" s="193" t="s">
        <v>695</v>
      </c>
      <c r="L7" s="195" t="s">
        <v>708</v>
      </c>
      <c r="M7" s="194"/>
      <c r="N7" s="111"/>
      <c r="O7" s="111"/>
      <c r="P7" s="111"/>
    </row>
    <row r="8" spans="2:16" ht="140.25" x14ac:dyDescent="0.25">
      <c r="B8" s="438"/>
      <c r="C8" s="178" t="s">
        <v>101</v>
      </c>
      <c r="D8" s="179" t="s">
        <v>709</v>
      </c>
      <c r="E8" s="184" t="s">
        <v>710</v>
      </c>
      <c r="F8" s="180" t="s">
        <v>711</v>
      </c>
      <c r="G8" s="186" t="s">
        <v>692</v>
      </c>
      <c r="H8" s="181" t="s">
        <v>693</v>
      </c>
      <c r="I8" s="174">
        <v>44561</v>
      </c>
      <c r="J8" s="8"/>
      <c r="K8" s="193" t="s">
        <v>695</v>
      </c>
      <c r="L8" s="195" t="s">
        <v>712</v>
      </c>
      <c r="M8" s="194"/>
      <c r="N8" s="111"/>
      <c r="O8" s="113"/>
      <c r="P8" s="111"/>
    </row>
    <row r="9" spans="2:16" ht="61.5" customHeight="1" thickBot="1" x14ac:dyDescent="0.3">
      <c r="B9" s="439"/>
      <c r="C9" s="178" t="s">
        <v>244</v>
      </c>
      <c r="D9" s="179" t="s">
        <v>713</v>
      </c>
      <c r="E9" s="179" t="s">
        <v>714</v>
      </c>
      <c r="F9" s="180" t="s">
        <v>715</v>
      </c>
      <c r="G9" s="180" t="s">
        <v>716</v>
      </c>
      <c r="H9" s="181" t="s">
        <v>550</v>
      </c>
      <c r="I9" s="174">
        <v>44561</v>
      </c>
      <c r="J9" s="8"/>
      <c r="K9" s="193"/>
      <c r="L9" s="195"/>
      <c r="M9" s="193"/>
      <c r="N9" s="111"/>
      <c r="O9" s="111"/>
      <c r="P9" s="111"/>
    </row>
    <row r="10" spans="2:16" ht="78.75" customHeight="1" x14ac:dyDescent="0.25">
      <c r="B10" s="300" t="s">
        <v>717</v>
      </c>
      <c r="C10" s="187" t="s">
        <v>105</v>
      </c>
      <c r="D10" s="179" t="s">
        <v>718</v>
      </c>
      <c r="E10" s="184" t="s">
        <v>719</v>
      </c>
      <c r="F10" s="200" t="s">
        <v>720</v>
      </c>
      <c r="G10" s="188" t="s">
        <v>692</v>
      </c>
      <c r="H10" s="181" t="s">
        <v>721</v>
      </c>
      <c r="I10" s="174">
        <v>44561</v>
      </c>
      <c r="J10" s="8"/>
      <c r="K10" s="193" t="s">
        <v>722</v>
      </c>
      <c r="L10" s="193" t="s">
        <v>723</v>
      </c>
      <c r="M10" s="194"/>
      <c r="N10" s="111"/>
      <c r="O10" s="111"/>
      <c r="P10" s="111"/>
    </row>
    <row r="11" spans="2:16" ht="127.5" x14ac:dyDescent="0.25">
      <c r="B11" s="435" t="s">
        <v>724</v>
      </c>
      <c r="C11" s="178" t="s">
        <v>224</v>
      </c>
      <c r="D11" s="179" t="s">
        <v>725</v>
      </c>
      <c r="E11" s="189" t="s">
        <v>726</v>
      </c>
      <c r="F11" s="190" t="s">
        <v>727</v>
      </c>
      <c r="G11" s="191" t="s">
        <v>534</v>
      </c>
      <c r="H11" s="181" t="s">
        <v>658</v>
      </c>
      <c r="I11" s="174">
        <v>44561</v>
      </c>
      <c r="J11" s="8"/>
      <c r="K11" s="262" t="s">
        <v>746</v>
      </c>
      <c r="L11" s="198" t="s">
        <v>747</v>
      </c>
      <c r="M11" s="194"/>
      <c r="N11" s="111"/>
      <c r="O11" s="111"/>
      <c r="P11" s="111"/>
    </row>
    <row r="12" spans="2:16" ht="144" customHeight="1" x14ac:dyDescent="0.25">
      <c r="B12" s="435"/>
      <c r="C12" s="178" t="s">
        <v>228</v>
      </c>
      <c r="D12" s="179" t="s">
        <v>728</v>
      </c>
      <c r="E12" s="179" t="s">
        <v>729</v>
      </c>
      <c r="F12" s="180" t="s">
        <v>730</v>
      </c>
      <c r="G12" s="190" t="s">
        <v>534</v>
      </c>
      <c r="H12" s="181" t="s">
        <v>550</v>
      </c>
      <c r="I12" s="192" t="s">
        <v>113</v>
      </c>
      <c r="J12" s="8"/>
      <c r="K12" s="263" t="s">
        <v>744</v>
      </c>
      <c r="L12" s="261" t="s">
        <v>745</v>
      </c>
      <c r="M12" s="194"/>
      <c r="N12" s="111"/>
      <c r="O12" s="111"/>
      <c r="P12" s="111"/>
    </row>
    <row r="13" spans="2:16" x14ac:dyDescent="0.25">
      <c r="B13" s="111"/>
      <c r="C13" s="111"/>
      <c r="D13" s="111"/>
      <c r="E13" s="111"/>
      <c r="F13" s="111"/>
      <c r="G13" s="111"/>
      <c r="H13" s="111"/>
      <c r="I13" s="111"/>
      <c r="J13" s="111"/>
      <c r="K13" s="111"/>
      <c r="L13" s="111"/>
      <c r="M13" s="111"/>
      <c r="N13" s="111"/>
      <c r="O13" s="111"/>
      <c r="P13" s="111"/>
    </row>
    <row r="14" spans="2:16" x14ac:dyDescent="0.25">
      <c r="B14" s="111"/>
      <c r="C14" s="111"/>
      <c r="D14" s="111"/>
      <c r="E14" s="111"/>
      <c r="F14" s="111"/>
      <c r="G14" s="111"/>
      <c r="H14" s="111"/>
      <c r="I14" s="111"/>
      <c r="J14" s="111"/>
      <c r="K14" s="111"/>
      <c r="L14" s="111"/>
      <c r="M14" s="111"/>
      <c r="N14" s="111"/>
      <c r="O14" s="111"/>
      <c r="P14" s="111"/>
    </row>
    <row r="15" spans="2:16" x14ac:dyDescent="0.25">
      <c r="B15" s="111"/>
      <c r="C15" s="111"/>
      <c r="D15" s="111"/>
      <c r="E15" s="111"/>
      <c r="F15" s="111"/>
      <c r="G15" s="111"/>
      <c r="H15" s="111"/>
      <c r="I15" s="111"/>
      <c r="J15" s="111"/>
      <c r="K15" s="111"/>
      <c r="L15" s="111"/>
      <c r="M15" s="111"/>
      <c r="N15" s="111"/>
      <c r="O15" s="111"/>
      <c r="P15" s="111"/>
    </row>
    <row r="16" spans="2:16" x14ac:dyDescent="0.25">
      <c r="B16" s="111"/>
      <c r="C16" s="111"/>
      <c r="D16" s="111"/>
      <c r="E16" s="111"/>
      <c r="F16" s="111"/>
      <c r="G16" s="111"/>
      <c r="H16" s="111"/>
      <c r="I16" s="111"/>
      <c r="J16" s="111"/>
      <c r="K16" s="111"/>
      <c r="L16" s="111"/>
      <c r="M16" s="111"/>
      <c r="N16" s="111"/>
      <c r="O16" s="111"/>
      <c r="P16" s="111"/>
    </row>
    <row r="17" spans="2:16" x14ac:dyDescent="0.25">
      <c r="B17" s="111"/>
      <c r="C17" s="111"/>
      <c r="D17" s="111"/>
      <c r="E17" s="111"/>
      <c r="F17" s="111"/>
      <c r="G17" s="111"/>
      <c r="H17" s="111"/>
      <c r="I17" s="111"/>
      <c r="J17" s="111"/>
      <c r="K17" s="111"/>
      <c r="L17" s="111"/>
      <c r="M17" s="111"/>
      <c r="N17" s="111"/>
      <c r="O17" s="111"/>
      <c r="P17" s="111"/>
    </row>
    <row r="18" spans="2:16" x14ac:dyDescent="0.25">
      <c r="B18" s="111"/>
      <c r="C18" s="111"/>
      <c r="D18" s="111"/>
      <c r="E18" s="111"/>
      <c r="F18" s="111"/>
      <c r="G18" s="111"/>
      <c r="H18" s="111"/>
      <c r="I18" s="111"/>
      <c r="J18" s="111"/>
      <c r="K18" s="111"/>
      <c r="L18" s="111"/>
      <c r="M18" s="111"/>
      <c r="N18" s="111"/>
      <c r="O18" s="111"/>
      <c r="P18" s="111"/>
    </row>
    <row r="19" spans="2:16" x14ac:dyDescent="0.25">
      <c r="B19" s="111"/>
      <c r="C19" s="111"/>
      <c r="D19" s="111"/>
      <c r="E19" s="111"/>
      <c r="F19" s="111"/>
      <c r="G19" s="111"/>
      <c r="H19" s="111"/>
      <c r="I19" s="111"/>
      <c r="J19" s="111"/>
      <c r="K19" s="111"/>
      <c r="L19" s="111"/>
      <c r="M19" s="111"/>
      <c r="N19" s="111"/>
      <c r="O19" s="111"/>
      <c r="P19" s="111"/>
    </row>
    <row r="20" spans="2:16" x14ac:dyDescent="0.25">
      <c r="B20" s="111"/>
      <c r="C20" s="111"/>
      <c r="D20" s="111"/>
      <c r="E20" s="111"/>
      <c r="F20" s="111"/>
      <c r="G20" s="111"/>
      <c r="H20" s="111"/>
      <c r="I20" s="111"/>
      <c r="J20" s="111"/>
      <c r="K20" s="111"/>
      <c r="L20" s="111"/>
      <c r="M20" s="111"/>
      <c r="N20" s="111"/>
      <c r="O20" s="111"/>
      <c r="P20" s="111"/>
    </row>
    <row r="21" spans="2:16" x14ac:dyDescent="0.25">
      <c r="B21" s="111"/>
      <c r="C21" s="111"/>
      <c r="D21" s="111"/>
      <c r="E21" s="111"/>
      <c r="F21" s="111"/>
      <c r="G21" s="111"/>
      <c r="H21" s="111"/>
      <c r="I21" s="111"/>
      <c r="J21" s="111"/>
      <c r="K21" s="111"/>
      <c r="L21" s="111"/>
      <c r="M21" s="111"/>
      <c r="N21" s="111"/>
      <c r="O21" s="111"/>
      <c r="P21" s="111"/>
    </row>
    <row r="22" spans="2:16" x14ac:dyDescent="0.25">
      <c r="B22" s="111"/>
      <c r="C22" s="111"/>
      <c r="D22" s="111"/>
      <c r="E22" s="111"/>
      <c r="F22" s="111"/>
      <c r="G22" s="111"/>
      <c r="H22" s="111"/>
      <c r="I22" s="111"/>
      <c r="J22" s="111"/>
      <c r="K22" s="111"/>
      <c r="L22" s="111"/>
      <c r="M22" s="111"/>
      <c r="N22" s="111"/>
      <c r="O22" s="111"/>
      <c r="P22" s="111"/>
    </row>
    <row r="23" spans="2:16" x14ac:dyDescent="0.25">
      <c r="B23" s="111"/>
      <c r="C23" s="111"/>
      <c r="D23" s="111"/>
      <c r="E23" s="111"/>
      <c r="F23" s="111"/>
      <c r="G23" s="111"/>
      <c r="H23" s="111"/>
      <c r="I23" s="111"/>
      <c r="J23" s="111"/>
      <c r="K23" s="111"/>
      <c r="L23" s="111"/>
      <c r="M23" s="111"/>
      <c r="N23" s="111"/>
      <c r="O23" s="111"/>
      <c r="P23" s="111"/>
    </row>
    <row r="24" spans="2:16" x14ac:dyDescent="0.25">
      <c r="N24" s="111"/>
      <c r="O24" s="111"/>
      <c r="P24" s="111"/>
    </row>
    <row r="25" spans="2:16" x14ac:dyDescent="0.25">
      <c r="N25" s="111"/>
      <c r="O25" s="111"/>
      <c r="P25" s="111"/>
    </row>
    <row r="26" spans="2:16" x14ac:dyDescent="0.25">
      <c r="N26" s="111"/>
      <c r="O26" s="111"/>
      <c r="P26" s="111"/>
    </row>
    <row r="27" spans="2:16" x14ac:dyDescent="0.25">
      <c r="N27" s="111"/>
      <c r="O27" s="111"/>
      <c r="P27" s="111"/>
    </row>
    <row r="28" spans="2:16" x14ac:dyDescent="0.25">
      <c r="N28" s="111"/>
      <c r="O28" s="111"/>
      <c r="P28" s="111"/>
    </row>
    <row r="29" spans="2:16" x14ac:dyDescent="0.25">
      <c r="N29" s="111"/>
      <c r="O29" s="111"/>
      <c r="P29" s="111"/>
    </row>
    <row r="30" spans="2:16" x14ac:dyDescent="0.25">
      <c r="N30" s="111"/>
      <c r="O30" s="111"/>
      <c r="P30" s="111"/>
    </row>
    <row r="31" spans="2:16" x14ac:dyDescent="0.25">
      <c r="N31" s="111"/>
      <c r="O31" s="111"/>
      <c r="P31" s="111"/>
    </row>
    <row r="32" spans="2:16" x14ac:dyDescent="0.25">
      <c r="N32" s="111"/>
      <c r="O32" s="111"/>
      <c r="P32" s="111"/>
    </row>
    <row r="33" spans="14:16" x14ac:dyDescent="0.25">
      <c r="N33" s="111"/>
      <c r="O33" s="111"/>
      <c r="P33" s="111"/>
    </row>
    <row r="34" spans="14:16" x14ac:dyDescent="0.25">
      <c r="N34" s="111"/>
      <c r="O34" s="111"/>
      <c r="P34" s="111"/>
    </row>
    <row r="35" spans="14:16" x14ac:dyDescent="0.25">
      <c r="N35" s="111"/>
      <c r="O35" s="111"/>
      <c r="P35" s="111"/>
    </row>
    <row r="36" spans="14:16" x14ac:dyDescent="0.25">
      <c r="N36" s="111"/>
      <c r="O36" s="111"/>
      <c r="P36" s="111"/>
    </row>
    <row r="37" spans="14:16" x14ac:dyDescent="0.25">
      <c r="N37" s="111"/>
      <c r="O37" s="111"/>
      <c r="P37" s="111"/>
    </row>
    <row r="38" spans="14:16" x14ac:dyDescent="0.25">
      <c r="N38" s="111"/>
      <c r="O38" s="111"/>
      <c r="P38" s="111"/>
    </row>
    <row r="39" spans="14:16" x14ac:dyDescent="0.25">
      <c r="N39" s="111"/>
      <c r="O39" s="111"/>
      <c r="P39" s="111"/>
    </row>
    <row r="40" spans="14:16" x14ac:dyDescent="0.25">
      <c r="N40" s="111"/>
      <c r="O40" s="111"/>
      <c r="P40" s="111"/>
    </row>
    <row r="41" spans="14:16" x14ac:dyDescent="0.25">
      <c r="N41" s="111"/>
      <c r="O41" s="111"/>
      <c r="P41" s="111"/>
    </row>
    <row r="42" spans="14:16" x14ac:dyDescent="0.25">
      <c r="N42" s="111"/>
      <c r="O42" s="111"/>
      <c r="P42" s="111"/>
    </row>
    <row r="43" spans="14:16" x14ac:dyDescent="0.25">
      <c r="N43" s="111"/>
      <c r="O43" s="111"/>
      <c r="P43" s="111"/>
    </row>
    <row r="44" spans="14:16" x14ac:dyDescent="0.25">
      <c r="N44" s="111"/>
      <c r="O44" s="111"/>
      <c r="P44" s="111"/>
    </row>
    <row r="45" spans="14:16" x14ac:dyDescent="0.25">
      <c r="N45" s="111"/>
      <c r="O45" s="111"/>
      <c r="P45" s="111"/>
    </row>
    <row r="46" spans="14:16" x14ac:dyDescent="0.25">
      <c r="N46" s="111"/>
      <c r="O46" s="111"/>
      <c r="P46" s="111"/>
    </row>
    <row r="47" spans="14:16" x14ac:dyDescent="0.25">
      <c r="N47" s="111"/>
      <c r="O47" s="111"/>
      <c r="P47" s="111"/>
    </row>
    <row r="48" spans="14:16" x14ac:dyDescent="0.25">
      <c r="N48" s="111"/>
      <c r="O48" s="111"/>
      <c r="P48" s="111"/>
    </row>
    <row r="49" spans="14:16" x14ac:dyDescent="0.25">
      <c r="N49" s="111"/>
      <c r="O49" s="111"/>
      <c r="P49" s="111"/>
    </row>
    <row r="50" spans="14:16" x14ac:dyDescent="0.25">
      <c r="N50" s="111"/>
      <c r="O50" s="111"/>
      <c r="P50" s="111"/>
    </row>
    <row r="51" spans="14:16" x14ac:dyDescent="0.25">
      <c r="N51" s="111"/>
      <c r="O51" s="111"/>
      <c r="P51" s="111"/>
    </row>
    <row r="52" spans="14:16" x14ac:dyDescent="0.25">
      <c r="N52" s="111"/>
      <c r="O52" s="111"/>
      <c r="P52" s="111"/>
    </row>
    <row r="53" spans="14:16" x14ac:dyDescent="0.25">
      <c r="N53" s="111"/>
      <c r="O53" s="111"/>
      <c r="P53" s="111"/>
    </row>
    <row r="54" spans="14:16" x14ac:dyDescent="0.25">
      <c r="N54" s="111"/>
      <c r="O54" s="111"/>
      <c r="P54" s="111"/>
    </row>
    <row r="55" spans="14:16" x14ac:dyDescent="0.25">
      <c r="N55" s="111"/>
      <c r="O55" s="111"/>
      <c r="P55" s="111"/>
    </row>
    <row r="56" spans="14:16" x14ac:dyDescent="0.25">
      <c r="N56" s="111"/>
      <c r="O56" s="111"/>
      <c r="P56" s="111"/>
    </row>
    <row r="57" spans="14:16" x14ac:dyDescent="0.25">
      <c r="N57" s="111"/>
      <c r="O57" s="111"/>
      <c r="P57" s="111"/>
    </row>
    <row r="58" spans="14:16" x14ac:dyDescent="0.25">
      <c r="N58" s="111"/>
      <c r="O58" s="111"/>
      <c r="P58" s="111"/>
    </row>
    <row r="59" spans="14:16" x14ac:dyDescent="0.25">
      <c r="N59" s="111"/>
      <c r="O59" s="111"/>
      <c r="P59" s="111"/>
    </row>
    <row r="60" spans="14:16" x14ac:dyDescent="0.25">
      <c r="N60" s="111"/>
      <c r="O60" s="111"/>
      <c r="P60" s="111"/>
    </row>
    <row r="61" spans="14:16" x14ac:dyDescent="0.25">
      <c r="N61" s="111"/>
      <c r="O61" s="111"/>
      <c r="P61" s="111"/>
    </row>
    <row r="62" spans="14:16" x14ac:dyDescent="0.25">
      <c r="N62" s="111"/>
      <c r="O62" s="111"/>
      <c r="P62" s="111"/>
    </row>
    <row r="63" spans="14:16" x14ac:dyDescent="0.25">
      <c r="N63" s="111"/>
      <c r="O63" s="111"/>
      <c r="P63" s="111"/>
    </row>
    <row r="64" spans="14:16" x14ac:dyDescent="0.25">
      <c r="N64" s="111"/>
      <c r="O64" s="111"/>
      <c r="P64" s="111"/>
    </row>
    <row r="65" spans="14:16" x14ac:dyDescent="0.25">
      <c r="N65" s="111"/>
      <c r="O65" s="111"/>
      <c r="P65" s="111"/>
    </row>
    <row r="66" spans="14:16" x14ac:dyDescent="0.25">
      <c r="N66" s="111"/>
      <c r="O66" s="111"/>
      <c r="P66" s="111"/>
    </row>
    <row r="67" spans="14:16" x14ac:dyDescent="0.25">
      <c r="N67" s="111"/>
      <c r="O67" s="111"/>
      <c r="P67" s="111"/>
    </row>
    <row r="68" spans="14:16" x14ac:dyDescent="0.25">
      <c r="N68" s="111"/>
      <c r="O68" s="111"/>
      <c r="P68" s="111"/>
    </row>
    <row r="69" spans="14:16" x14ac:dyDescent="0.25">
      <c r="N69" s="111"/>
      <c r="O69" s="111"/>
      <c r="P69" s="111"/>
    </row>
    <row r="70" spans="14:16" x14ac:dyDescent="0.25">
      <c r="N70" s="111"/>
      <c r="O70" s="111"/>
      <c r="P70" s="111"/>
    </row>
    <row r="71" spans="14:16" x14ac:dyDescent="0.25">
      <c r="N71" s="111"/>
      <c r="O71" s="111"/>
      <c r="P71" s="111"/>
    </row>
    <row r="72" spans="14:16" x14ac:dyDescent="0.25">
      <c r="N72" s="111"/>
      <c r="O72" s="111"/>
      <c r="P72" s="111"/>
    </row>
    <row r="73" spans="14:16" x14ac:dyDescent="0.25">
      <c r="N73" s="111"/>
      <c r="O73" s="111"/>
      <c r="P73" s="111"/>
    </row>
    <row r="74" spans="14:16" x14ac:dyDescent="0.25">
      <c r="N74" s="111"/>
      <c r="O74" s="111"/>
      <c r="P74" s="111"/>
    </row>
    <row r="75" spans="14:16" x14ac:dyDescent="0.25">
      <c r="N75" s="111"/>
      <c r="O75" s="111"/>
      <c r="P75" s="111"/>
    </row>
    <row r="76" spans="14:16" x14ac:dyDescent="0.25">
      <c r="N76" s="111"/>
      <c r="O76" s="111"/>
      <c r="P76" s="111"/>
    </row>
    <row r="77" spans="14:16" x14ac:dyDescent="0.25">
      <c r="N77" s="111"/>
      <c r="O77" s="111"/>
      <c r="P77" s="111"/>
    </row>
    <row r="78" spans="14:16" x14ac:dyDescent="0.25">
      <c r="N78" s="111"/>
      <c r="O78" s="111"/>
      <c r="P78" s="111"/>
    </row>
    <row r="79" spans="14:16" x14ac:dyDescent="0.25">
      <c r="N79" s="111"/>
      <c r="O79" s="111"/>
      <c r="P79" s="111"/>
    </row>
    <row r="80" spans="14:16" x14ac:dyDescent="0.25">
      <c r="N80" s="111"/>
      <c r="O80" s="111"/>
      <c r="P80" s="111"/>
    </row>
    <row r="81" spans="14:16" x14ac:dyDescent="0.25">
      <c r="N81" s="111"/>
      <c r="O81" s="111"/>
      <c r="P81" s="111"/>
    </row>
    <row r="82" spans="14:16" x14ac:dyDescent="0.25">
      <c r="N82" s="111"/>
      <c r="O82" s="111"/>
      <c r="P82" s="111"/>
    </row>
    <row r="83" spans="14:16" x14ac:dyDescent="0.25">
      <c r="N83" s="111"/>
      <c r="O83" s="111"/>
      <c r="P83" s="111"/>
    </row>
    <row r="84" spans="14:16" x14ac:dyDescent="0.25">
      <c r="N84" s="111"/>
      <c r="O84" s="111"/>
      <c r="P84" s="111"/>
    </row>
    <row r="85" spans="14:16" x14ac:dyDescent="0.25">
      <c r="N85" s="111"/>
      <c r="O85" s="111"/>
      <c r="P85" s="111"/>
    </row>
    <row r="86" spans="14:16" x14ac:dyDescent="0.25">
      <c r="N86" s="111"/>
      <c r="O86" s="111"/>
      <c r="P86" s="111"/>
    </row>
    <row r="87" spans="14:16" x14ac:dyDescent="0.25">
      <c r="N87" s="111"/>
      <c r="O87" s="111"/>
      <c r="P87" s="111"/>
    </row>
    <row r="88" spans="14:16" x14ac:dyDescent="0.25">
      <c r="N88" s="111"/>
      <c r="O88" s="111"/>
      <c r="P88" s="111"/>
    </row>
    <row r="89" spans="14:16" x14ac:dyDescent="0.25">
      <c r="N89" s="111"/>
      <c r="O89" s="111"/>
      <c r="P89" s="111"/>
    </row>
    <row r="90" spans="14:16" x14ac:dyDescent="0.25">
      <c r="N90" s="111"/>
      <c r="O90" s="111"/>
      <c r="P90" s="111"/>
    </row>
    <row r="91" spans="14:16" x14ac:dyDescent="0.25">
      <c r="N91" s="111"/>
      <c r="O91" s="111"/>
      <c r="P91" s="111"/>
    </row>
  </sheetData>
  <mergeCells count="7">
    <mergeCell ref="C1:G1"/>
    <mergeCell ref="K2:M2"/>
    <mergeCell ref="B11:B12"/>
    <mergeCell ref="B2:I2"/>
    <mergeCell ref="C3:D3"/>
    <mergeCell ref="B7:B9"/>
    <mergeCell ref="B5:B6"/>
  </mergeCells>
  <pageMargins left="0.70866141732283472" right="0.70866141732283472" top="0.74803149606299213" bottom="0.74803149606299213" header="0.31496062992125984" footer="0.31496062992125984"/>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60"/>
  <sheetViews>
    <sheetView topLeftCell="B1" zoomScale="80" zoomScaleNormal="80" workbookViewId="0">
      <selection activeCell="K5" sqref="K5"/>
    </sheetView>
  </sheetViews>
  <sheetFormatPr baseColWidth="10" defaultColWidth="11.42578125" defaultRowHeight="15.75" x14ac:dyDescent="0.25"/>
  <cols>
    <col min="1" max="1" width="5.5703125" style="112" customWidth="1"/>
    <col min="2" max="2" width="21.85546875" style="112" customWidth="1"/>
    <col min="3" max="3" width="7" style="112" customWidth="1"/>
    <col min="4" max="4" width="24.5703125" style="112" customWidth="1"/>
    <col min="5" max="5" width="36.7109375" style="112" customWidth="1"/>
    <col min="6" max="6" width="25.85546875" style="112" customWidth="1"/>
    <col min="7" max="7" width="22.140625" style="112" customWidth="1"/>
    <col min="8" max="8" width="21.5703125" style="112" customWidth="1"/>
    <col min="9" max="9" width="15.85546875" style="112" customWidth="1"/>
    <col min="10" max="10" width="2.85546875" style="112" customWidth="1"/>
    <col min="11" max="13" width="50.7109375" style="112" customWidth="1"/>
    <col min="14" max="16384" width="11.42578125" style="112"/>
  </cols>
  <sheetData>
    <row r="1" spans="2:13" ht="45.75" customHeight="1" thickBot="1" x14ac:dyDescent="0.3">
      <c r="B1" s="441" t="s">
        <v>749</v>
      </c>
      <c r="C1" s="441"/>
      <c r="D1" s="441"/>
      <c r="E1" s="441"/>
      <c r="F1" s="441"/>
      <c r="G1" s="441"/>
      <c r="H1" s="441"/>
    </row>
    <row r="2" spans="2:13" ht="36.75" customHeight="1" thickBot="1" x14ac:dyDescent="0.3">
      <c r="B2" s="422" t="s">
        <v>731</v>
      </c>
      <c r="C2" s="422"/>
      <c r="D2" s="422"/>
      <c r="E2" s="422"/>
      <c r="F2" s="422"/>
      <c r="G2" s="422"/>
      <c r="H2" s="422"/>
      <c r="I2" s="422"/>
      <c r="K2" s="442" t="s">
        <v>732</v>
      </c>
      <c r="L2" s="442"/>
      <c r="M2" s="442"/>
    </row>
    <row r="3" spans="2:13" ht="31.5" customHeight="1" thickBot="1" x14ac:dyDescent="0.3">
      <c r="B3" s="419" t="s">
        <v>265</v>
      </c>
      <c r="C3" s="419" t="s">
        <v>266</v>
      </c>
      <c r="D3" s="419"/>
      <c r="E3" s="419" t="s">
        <v>267</v>
      </c>
      <c r="F3" s="419" t="s">
        <v>687</v>
      </c>
      <c r="G3" s="419" t="s">
        <v>268</v>
      </c>
      <c r="H3" s="419" t="s">
        <v>269</v>
      </c>
      <c r="I3" s="419" t="s">
        <v>733</v>
      </c>
      <c r="K3" s="443" t="s">
        <v>527</v>
      </c>
      <c r="L3" s="443" t="s">
        <v>528</v>
      </c>
      <c r="M3" s="443" t="s">
        <v>734</v>
      </c>
    </row>
    <row r="4" spans="2:13" ht="16.5" thickBot="1" x14ac:dyDescent="0.3">
      <c r="B4" s="419"/>
      <c r="C4" s="419"/>
      <c r="D4" s="419"/>
      <c r="E4" s="419"/>
      <c r="F4" s="419"/>
      <c r="G4" s="419"/>
      <c r="H4" s="419"/>
      <c r="I4" s="419"/>
      <c r="K4" s="443"/>
      <c r="L4" s="443"/>
      <c r="M4" s="443"/>
    </row>
    <row r="5" spans="2:13" ht="226.5" customHeight="1" thickBot="1" x14ac:dyDescent="0.3">
      <c r="B5" s="296" t="s">
        <v>735</v>
      </c>
      <c r="C5" s="243" t="s">
        <v>83</v>
      </c>
      <c r="D5" s="299" t="s">
        <v>736</v>
      </c>
      <c r="E5" s="299" t="s">
        <v>737</v>
      </c>
      <c r="F5" s="299" t="s">
        <v>738</v>
      </c>
      <c r="G5" s="299" t="s">
        <v>739</v>
      </c>
      <c r="H5" s="299" t="s">
        <v>740</v>
      </c>
      <c r="I5" s="244">
        <v>44377</v>
      </c>
      <c r="K5" s="245" t="s">
        <v>695</v>
      </c>
      <c r="L5" s="245"/>
      <c r="M5" s="245"/>
    </row>
    <row r="6" spans="2:13" s="138" customFormat="1" x14ac:dyDescent="0.25">
      <c r="D6" s="176"/>
      <c r="E6" s="176"/>
      <c r="F6" s="176"/>
      <c r="G6" s="176"/>
      <c r="H6" s="176"/>
      <c r="I6" s="176"/>
    </row>
    <row r="7" spans="2:13" s="138" customFormat="1" x14ac:dyDescent="0.25"/>
    <row r="8" spans="2:13" s="138" customFormat="1" x14ac:dyDescent="0.25"/>
    <row r="9" spans="2:13" s="138" customFormat="1" x14ac:dyDescent="0.25"/>
    <row r="10" spans="2:13" s="138" customFormat="1" x14ac:dyDescent="0.25"/>
    <row r="11" spans="2:13" s="138" customFormat="1" x14ac:dyDescent="0.25"/>
    <row r="12" spans="2:13" s="138" customFormat="1" x14ac:dyDescent="0.25"/>
    <row r="13" spans="2:13" s="138" customFormat="1" x14ac:dyDescent="0.25"/>
    <row r="14" spans="2:13" s="138" customFormat="1" x14ac:dyDescent="0.25"/>
    <row r="15" spans="2:13" s="138" customFormat="1" x14ac:dyDescent="0.25"/>
    <row r="16" spans="2:13" s="138" customFormat="1" x14ac:dyDescent="0.25"/>
    <row r="17" s="138" customFormat="1" x14ac:dyDescent="0.25"/>
    <row r="18" s="138" customFormat="1" x14ac:dyDescent="0.25"/>
    <row r="19" s="138" customFormat="1" x14ac:dyDescent="0.25"/>
    <row r="20" s="138" customFormat="1" x14ac:dyDescent="0.25"/>
    <row r="21" s="138" customFormat="1" x14ac:dyDescent="0.25"/>
    <row r="22" s="138" customFormat="1" x14ac:dyDescent="0.25"/>
    <row r="23" s="138" customFormat="1" x14ac:dyDescent="0.25"/>
    <row r="24" s="138" customFormat="1" x14ac:dyDescent="0.25"/>
    <row r="25" s="138" customFormat="1" x14ac:dyDescent="0.25"/>
    <row r="26" s="138" customFormat="1" x14ac:dyDescent="0.25"/>
    <row r="27" s="138" customFormat="1" x14ac:dyDescent="0.25"/>
    <row r="28" s="138" customFormat="1" x14ac:dyDescent="0.25"/>
    <row r="29" s="138" customFormat="1" x14ac:dyDescent="0.25"/>
    <row r="30" s="138" customFormat="1" x14ac:dyDescent="0.25"/>
    <row r="31" s="138" customFormat="1" x14ac:dyDescent="0.25"/>
    <row r="32" s="138" customFormat="1" x14ac:dyDescent="0.25"/>
    <row r="33" s="138" customFormat="1" x14ac:dyDescent="0.25"/>
    <row r="34" s="138" customFormat="1" x14ac:dyDescent="0.25"/>
    <row r="35" s="138" customFormat="1" x14ac:dyDescent="0.25"/>
    <row r="36" s="138" customFormat="1" x14ac:dyDescent="0.25"/>
    <row r="37" s="138" customFormat="1" x14ac:dyDescent="0.25"/>
    <row r="38" s="138" customFormat="1" x14ac:dyDescent="0.25"/>
    <row r="39" s="138" customFormat="1" x14ac:dyDescent="0.25"/>
    <row r="40" s="138" customFormat="1" x14ac:dyDescent="0.25"/>
    <row r="41" s="138" customFormat="1" x14ac:dyDescent="0.25"/>
    <row r="42" s="138" customFormat="1" x14ac:dyDescent="0.25"/>
    <row r="43" s="138" customFormat="1" x14ac:dyDescent="0.25"/>
    <row r="44" s="138" customFormat="1" x14ac:dyDescent="0.25"/>
    <row r="45" s="138" customFormat="1" x14ac:dyDescent="0.25"/>
    <row r="46" s="138" customFormat="1" x14ac:dyDescent="0.25"/>
    <row r="47" s="138" customFormat="1" x14ac:dyDescent="0.25"/>
    <row r="48" s="138" customFormat="1" x14ac:dyDescent="0.25"/>
    <row r="49" s="138" customFormat="1" x14ac:dyDescent="0.25"/>
    <row r="50" s="138" customFormat="1" x14ac:dyDescent="0.25"/>
    <row r="51" s="138" customFormat="1" x14ac:dyDescent="0.25"/>
    <row r="52" s="138" customFormat="1" x14ac:dyDescent="0.25"/>
    <row r="53" s="138" customFormat="1" x14ac:dyDescent="0.25"/>
    <row r="54" s="138" customFormat="1" x14ac:dyDescent="0.25"/>
    <row r="55" s="138" customFormat="1" x14ac:dyDescent="0.25"/>
    <row r="56" s="138" customFormat="1" x14ac:dyDescent="0.25"/>
    <row r="57" s="138" customFormat="1" x14ac:dyDescent="0.25"/>
    <row r="58" s="138" customFormat="1" x14ac:dyDescent="0.25"/>
    <row r="59" s="138" customFormat="1" x14ac:dyDescent="0.25"/>
    <row r="60" s="138" customFormat="1" x14ac:dyDescent="0.25"/>
  </sheetData>
  <mergeCells count="13">
    <mergeCell ref="B1:H1"/>
    <mergeCell ref="B3:B4"/>
    <mergeCell ref="K2:M2"/>
    <mergeCell ref="B2:I2"/>
    <mergeCell ref="C3:D4"/>
    <mergeCell ref="E3:E4"/>
    <mergeCell ref="F3:F4"/>
    <mergeCell ref="G3:G4"/>
    <mergeCell ref="H3:H4"/>
    <mergeCell ref="I3:I4"/>
    <mergeCell ref="K3:K4"/>
    <mergeCell ref="L3:L4"/>
    <mergeCell ref="M3:M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3" ma:contentTypeDescription="Crear nuevo documento." ma:contentTypeScope="" ma:versionID="ea2397797ef0079a4e12c2a54b9f4c31">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bad33e82118e759d490ae291a54ca7e5"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6547E-0944-49ED-A070-551710ADA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9795AD-743B-4C8E-9307-21244E8FB3A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BDB6B6-7775-4041-BAF8-A446324095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Seguimiento PAAC</vt:lpstr>
      <vt:lpstr>Consolidado</vt:lpstr>
      <vt:lpstr>COMPONENTE 1. GESTIÓN RIESGOS </vt:lpstr>
      <vt:lpstr>COMPONENTE 1. MAPA DE RIESGOS</vt:lpstr>
      <vt:lpstr>COMPONENTE 2. RACIONALIZACIÓN</vt:lpstr>
      <vt:lpstr>COMPONENTE 3. RENDICIÓN CUENTAS</vt:lpstr>
      <vt:lpstr>COMPONENTE 4. SERVICIO CIUDADAN</vt:lpstr>
      <vt:lpstr>COMPONENTE 5. TRANSPARENCIA</vt:lpstr>
      <vt:lpstr>COMPONENTE 6. INICIATIVAS ADICI</vt:lpstr>
      <vt:lpstr>Hoja1</vt:lpstr>
      <vt:lpstr>'COMPONENTE 1. GESTIÓN RIESGOS '!Área_de_impresión</vt:lpstr>
      <vt:lpstr>'COMPONENTE 2. RACIONALIZACIÓN'!Área_de_impresión</vt:lpstr>
      <vt:lpstr>'COMPONENTE 3. RENDICIÓN CUENTAS'!Área_de_impresión</vt:lpstr>
      <vt:lpstr>'COMPONENTE 4. SERVICIO CIUDADAN'!Área_de_impresión</vt:lpstr>
      <vt:lpstr>'COMPONENTE 5. 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CI-H-000237</dc:creator>
  <cp:keywords/>
  <dc:description/>
  <cp:lastModifiedBy>Luis Alonso Pinzón Barbosa</cp:lastModifiedBy>
  <cp:revision/>
  <dcterms:created xsi:type="dcterms:W3CDTF">2014-07-11T18:50:50Z</dcterms:created>
  <dcterms:modified xsi:type="dcterms:W3CDTF">2021-06-15T16:39:56Z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ies>
</file>