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66925"/>
  <mc:AlternateContent xmlns:mc="http://schemas.openxmlformats.org/markup-compatibility/2006">
    <mc:Choice Requires="x15">
      <x15ac:absPath xmlns:x15ac="http://schemas.microsoft.com/office/spreadsheetml/2010/11/ac" url="https://crapsb-my.sharepoint.com/personal/lpinzon_cra_gov_co/Documents/Documentos CRA-lap/OAP 2024/PLANES 2024/PAAC CRA 2024/Publicación Web/"/>
    </mc:Choice>
  </mc:AlternateContent>
  <xr:revisionPtr revIDLastSave="11" documentId="14_{46CB9036-27DE-4BFA-AFC3-917F4771EAB1}" xr6:coauthVersionLast="47" xr6:coauthVersionMax="47" xr10:uidLastSave="{28B95B0A-15A2-4670-A1F5-2FF9AA699189}"/>
  <workbookProtection workbookAlgorithmName="SHA-512" workbookHashValue="Xo9uMbm3fWgm8qIc4/Y95gUU3e/31QTUMPDVIB5VgDRmUfHayas5ropVPJhsf2tb3H/D0tgYRg7eQHuj1F6NUg==" workbookSaltValue="HbnygpeJ65SdN1v5Aj9vng==" workbookSpinCount="100000" lockStructure="1"/>
  <bookViews>
    <workbookView xWindow="-120" yWindow="-120" windowWidth="24240" windowHeight="13140" firstSheet="5" activeTab="7" xr2:uid="{0412BB39-AAF6-47B4-AA32-0D5961C903EF}"/>
  </bookViews>
  <sheets>
    <sheet name="PAAC 2024" sheetId="8" r:id="rId1"/>
    <sheet name="COMPONENTE 1-GESTIÓN RIESGOS" sheetId="1" r:id="rId2"/>
    <sheet name="COMP 1-MAPA DE RIESGOS" sheetId="2" r:id="rId3"/>
    <sheet name="COMPONENTE 2-RACIONALIZACIÓN " sheetId="3" r:id="rId4"/>
    <sheet name="COMPONENTE 3-RENDICIÓN CUENTAS" sheetId="4" r:id="rId5"/>
    <sheet name="COMPONENTE 4-SERVICIO CIUDADANO" sheetId="5" r:id="rId6"/>
    <sheet name="COMPONENTE 5-TRANSPARENCIA" sheetId="6" r:id="rId7"/>
    <sheet name="COMPONENTE 6-INICIATIVAS ADICIO" sheetId="7" r:id="rId8"/>
  </sheets>
  <externalReferences>
    <externalReference r:id="rId9"/>
  </externalReferences>
  <definedNames>
    <definedName name="_xlnm.Print_Area" localSheetId="5">'COMPONENTE 4-SERVICIO CIUDADANO'!$A$1:$K$17</definedName>
    <definedName name="Tipos">[1]TABLA!$G$2:$G$4</definedName>
    <definedName name="_xlnm.Print_Titles" localSheetId="5">'COMPONENTE 4-SERVICIO CIUDADANO'!$3:$4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4" i="2" l="1"/>
  <c r="BG11" i="2"/>
  <c r="AN11" i="2"/>
  <c r="Q11" i="2"/>
  <c r="R11" i="2" s="1"/>
  <c r="S11" i="2" s="1"/>
  <c r="AQ11" i="2" s="1"/>
  <c r="BG10" i="2"/>
  <c r="BG9" i="2"/>
  <c r="AN9" i="2"/>
  <c r="Q9" i="2"/>
  <c r="R9" i="2" s="1"/>
  <c r="S9" i="2" s="1"/>
  <c r="AQ9" i="2" s="1"/>
  <c r="BG19" i="2"/>
  <c r="BG18" i="2"/>
  <c r="AN18" i="2"/>
  <c r="Q18" i="2"/>
  <c r="R18" i="2" s="1"/>
  <c r="S18" i="2" s="1"/>
  <c r="AQ18" i="2" s="1"/>
  <c r="BG17" i="2"/>
  <c r="BG16" i="2"/>
  <c r="AN16" i="2"/>
  <c r="Q16" i="2"/>
  <c r="R16" i="2" s="1"/>
  <c r="S16" i="2" s="1"/>
  <c r="AQ16" i="2" s="1"/>
  <c r="BG8" i="2"/>
  <c r="BG7" i="2"/>
  <c r="AN7" i="2"/>
  <c r="Q7" i="2"/>
  <c r="R7" i="2" s="1"/>
  <c r="S7" i="2" s="1"/>
  <c r="AQ7" i="2" s="1"/>
  <c r="BL11" i="2" l="1"/>
  <c r="BL9" i="2"/>
  <c r="BL18" i="2"/>
  <c r="BL7" i="2"/>
  <c r="BL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5" authorId="0" shapeId="0" xr:uid="{A787F62E-CE5F-4BE1-97CE-785FBFB491F9}">
      <text>
        <r>
          <rPr>
            <b/>
            <sz val="9"/>
            <color indexed="81"/>
            <rFont val="Tahoma"/>
            <charset val="1"/>
          </rPr>
          <t>USER:</t>
        </r>
        <r>
          <rPr>
            <sz val="9"/>
            <color indexed="81"/>
            <rFont val="Tahoma"/>
            <charset val="1"/>
          </rPr>
          <t xml:space="preserve">
el entregable debe describirse como producto y no como actividad</t>
        </r>
      </text>
    </comment>
    <comment ref="E5" authorId="0" shapeId="0" xr:uid="{865DEEE5-E802-4446-9B48-35F92C9FFBBB}">
      <text>
        <r>
          <rPr>
            <b/>
            <sz val="9"/>
            <color indexed="81"/>
            <rFont val="Tahoma"/>
            <charset val="1"/>
          </rPr>
          <t>USER:</t>
        </r>
        <r>
          <rPr>
            <sz val="9"/>
            <color indexed="81"/>
            <rFont val="Tahoma"/>
            <charset val="1"/>
          </rPr>
          <t xml:space="preserve">
debe hacer referencia a una accion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Olga Lucia Llanos Orozco</author>
  </authors>
  <commentList>
    <comment ref="B4" authorId="0" shapeId="0" xr:uid="{2770777E-CE85-4C36-A6E7-AD44DEE0F8C8}">
      <text>
        <r>
          <rPr>
            <sz val="14"/>
            <color indexed="81"/>
            <rFont val="Tahoma"/>
            <family val="2"/>
          </rPr>
          <t xml:space="preserve">
</t>
        </r>
        <r>
          <rPr>
            <sz val="12"/>
            <color indexed="81"/>
            <rFont val="Tahoma"/>
            <family val="2"/>
          </rPr>
          <t xml:space="preserve">Recuerde redactar el riesgo de gestión y/o de corrupción teniendo en cuenta las siguientes recomendaciones: 
1. Evite iniciar con palabras negativas
como: “No…”, “Que no…”, o con palabras que denoten un factor de riesgo (causa) tales como: “ausencia de”, “falta de”, “poco(a)”, “escaso(a)”, “insuficiente”, “deficiente”, “debilidades en…”
Recuerde que en Seguridad Digital existirían tres (3) tipos de riesgos: </t>
        </r>
        <r>
          <rPr>
            <i/>
            <sz val="12"/>
            <color indexed="81"/>
            <rFont val="Tahoma"/>
            <family val="2"/>
          </rPr>
          <t>pérdida de confidencialidad, pérdida de la integridad y pérdida de la disponibilidad</t>
        </r>
        <r>
          <rPr>
            <sz val="12"/>
            <color indexed="81"/>
            <rFont val="Tahoma"/>
            <family val="2"/>
          </rPr>
          <t xml:space="preserve"> de los activos. Para cada tipo de riesgo se podrán seleccionar las amenazas y las vulnerabilidades que puedan causar que dicho riesgo se materialice.</t>
        </r>
      </text>
    </comment>
    <comment ref="F4" authorId="0" shapeId="0" xr:uid="{01C54FDF-3925-4074-8F25-7AE0B8529F49}">
      <text>
        <r>
          <rPr>
            <b/>
            <sz val="9"/>
            <color indexed="81"/>
            <rFont val="Tahoma"/>
            <family val="2"/>
          </rPr>
          <t xml:space="preserve">
</t>
        </r>
        <r>
          <rPr>
            <b/>
            <sz val="11"/>
            <color indexed="81"/>
            <rFont val="Tahoma"/>
            <family val="2"/>
          </rPr>
          <t xml:space="preserve">RECOMENDACIONES A TENER EN CUENTA: </t>
        </r>
        <r>
          <rPr>
            <sz val="11"/>
            <color indexed="81"/>
            <rFont val="Tahoma"/>
            <family val="2"/>
          </rPr>
          <t xml:space="preserve">
1. Para cada causa debe existir un control.
2. Las causas se deben trabajar de manera separada (no
se deben combinar en una misma columna o renglón).
3. Un control puede ser tan eficiente que me ayude
a mitigar varias causas, en estos casos, se repite
el control, asociado de manera independiente a la
causa específica.
4. Recuerde que en seguridad digital deberá seleccionar las vulnerabilidades asociadas a la amenaza identificada. 
5. En seguridad digital, la sola presencia de una vulnerabilidad no causa daños por sí misma, ya que representa únicamente una debilidad de un activo o un control, </t>
        </r>
        <r>
          <rPr>
            <u/>
            <sz val="11"/>
            <color indexed="81"/>
            <rFont val="Tahoma"/>
            <family val="2"/>
          </rPr>
          <t>para que la vulnerabilidad pueda causar daño, es necesario que una amenaza pueda explotar esa debilidad</t>
        </r>
        <r>
          <rPr>
            <sz val="11"/>
            <color indexed="81"/>
            <rFont val="Tahoma"/>
            <family val="2"/>
          </rPr>
          <t>. Una vulnerabilidad que no tiene una amenaza puede no requerir la implementación de un control.</t>
        </r>
      </text>
    </comment>
    <comment ref="G4" authorId="0" shapeId="0" xr:uid="{A3982CC5-D1E7-4D57-BFEF-C7CED31E8AFA}">
      <text>
        <r>
          <rPr>
            <sz val="11"/>
            <color indexed="81"/>
            <rFont val="Tahoma"/>
            <family val="2"/>
          </rPr>
          <t xml:space="preserve">
Para riesgos de seguridad digital recuerde que las amenazas  representan situaciones o fuentes que pueden hacer daño a los activos y materializar los riesgos.
Las amenazas pueden ser: 
1. Deliberadas.
2. Fortuitas.
3. Ambientales.</t>
        </r>
      </text>
    </comment>
    <comment ref="H4" authorId="0" shapeId="0" xr:uid="{D6F7EB36-B98D-49B7-A553-F81113FD3C3A}">
      <text>
        <r>
          <rPr>
            <b/>
            <sz val="9"/>
            <color indexed="81"/>
            <rFont val="Tahoma"/>
            <family val="2"/>
          </rPr>
          <t xml:space="preserve">
</t>
        </r>
        <r>
          <rPr>
            <sz val="11"/>
            <color indexed="81"/>
            <rFont val="Tahoma"/>
            <family val="2"/>
          </rPr>
          <t xml:space="preserve">Seleccione el tipo de riesgo de acuerdo con los siguientes criterios:
</t>
        </r>
        <r>
          <rPr>
            <b/>
            <sz val="11"/>
            <color indexed="81"/>
            <rFont val="Tahoma"/>
            <family val="2"/>
          </rPr>
          <t xml:space="preserve">Riesgo estratégicos: </t>
        </r>
        <r>
          <rPr>
            <sz val="11"/>
            <color indexed="81"/>
            <rFont val="Tahoma"/>
            <family val="2"/>
          </rPr>
          <t xml:space="preserve">posibilidad de ocurrencia de eventos que afecten los objetivos estratégicos de la organización pública y por tanto impactan toda la entidad.
</t>
        </r>
        <r>
          <rPr>
            <b/>
            <sz val="11"/>
            <color indexed="81"/>
            <rFont val="Tahoma"/>
            <family val="2"/>
          </rPr>
          <t xml:space="preserve">Riesgos gerenciales: </t>
        </r>
        <r>
          <rPr>
            <sz val="11"/>
            <color indexed="81"/>
            <rFont val="Tahoma"/>
            <family val="2"/>
          </rPr>
          <t xml:space="preserve">posibilidad de ocurrencia de eventos que afecten los procesos gerenciales y/o la alta dirección.
</t>
        </r>
        <r>
          <rPr>
            <b/>
            <sz val="11"/>
            <color indexed="81"/>
            <rFont val="Tahoma"/>
            <family val="2"/>
          </rPr>
          <t>Riesgos operativos:</t>
        </r>
        <r>
          <rPr>
            <sz val="11"/>
            <color indexed="81"/>
            <rFont val="Tahoma"/>
            <family val="2"/>
          </rPr>
          <t xml:space="preserve"> posibilidad de ocurrencia de eventos que afecten los procesos misionales de la entidad.
</t>
        </r>
        <r>
          <rPr>
            <b/>
            <sz val="11"/>
            <color indexed="81"/>
            <rFont val="Tahoma"/>
            <family val="2"/>
          </rPr>
          <t xml:space="preserve">Riesgos financieros: </t>
        </r>
        <r>
          <rPr>
            <sz val="11"/>
            <color indexed="81"/>
            <rFont val="Tahoma"/>
            <family val="2"/>
          </rPr>
          <t xml:space="preserve">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Riesgos tecnológicos:</t>
        </r>
        <r>
          <rPr>
            <sz val="11"/>
            <color indexed="81"/>
            <rFont val="Tahoma"/>
            <family val="2"/>
          </rPr>
          <t xml:space="preserve"> posibilidad de ocurrencia de eventos que afecten la totalidad o parte de la infraestructura tecnológica (hardware, software, redes, etc.) de una entidad.
</t>
        </r>
        <r>
          <rPr>
            <b/>
            <sz val="11"/>
            <color indexed="81"/>
            <rFont val="Tahoma"/>
            <family val="2"/>
          </rPr>
          <t xml:space="preserve">
Riesgos de 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 xml:space="preserve">Riesgos de imagen o reputacional: </t>
        </r>
        <r>
          <rPr>
            <sz val="11"/>
            <color indexed="81"/>
            <rFont val="Tahoma"/>
            <family val="2"/>
          </rPr>
          <t xml:space="preserve">posibilidad de ocurrencia de un evento que afecte la imagen, buen nombre o reputación de una organización ante sus clientes y partes interesadas.
</t>
        </r>
        <r>
          <rPr>
            <b/>
            <sz val="11"/>
            <color indexed="81"/>
            <rFont val="Tahoma"/>
            <family val="2"/>
          </rPr>
          <t xml:space="preserve">Riesgos de corrupción: </t>
        </r>
        <r>
          <rPr>
            <sz val="11"/>
            <color indexed="81"/>
            <rFont val="Tahoma"/>
            <family val="2"/>
          </rPr>
          <t xml:space="preserve">posibilidad de que, por acción u omisión, se use el poder para desviar la gestión de lo público hacia un beneficio privado.
</t>
        </r>
        <r>
          <rPr>
            <b/>
            <sz val="11"/>
            <color indexed="81"/>
            <rFont val="Tahoma"/>
            <family val="2"/>
          </rPr>
          <t xml:space="preserve">Riesgos de seguridad digital: </t>
        </r>
        <r>
          <rPr>
            <sz val="11"/>
            <color indexed="81"/>
            <rFont val="Tahoma"/>
            <family val="2"/>
          </rPr>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text>
    </comment>
    <comment ref="I4" authorId="0" shapeId="0" xr:uid="{03D6BE87-8635-442C-92D8-7ED8AAB22837}">
      <text>
        <r>
          <rPr>
            <b/>
            <sz val="9"/>
            <color indexed="81"/>
            <rFont val="Tahoma"/>
            <family val="2"/>
          </rPr>
          <t xml:space="preserve">
</t>
        </r>
        <r>
          <rPr>
            <sz val="11"/>
            <color indexed="81"/>
            <rFont val="Tahoma"/>
            <family val="2"/>
          </rPr>
          <t xml:space="preserve">Describa los efectos y/o consecuencias que tendría la entidad en el caso en el que se materialice el riesgo identificado. 
</t>
        </r>
      </text>
    </comment>
    <comment ref="J4" authorId="0" shapeId="0" xr:uid="{9DABC51B-FDD0-4583-93B5-907737AEA062}">
      <text>
        <r>
          <rPr>
            <b/>
            <sz val="9"/>
            <color indexed="81"/>
            <rFont val="Tahoma"/>
            <family val="2"/>
          </rPr>
          <t xml:space="preserve">
</t>
        </r>
        <r>
          <rPr>
            <sz val="11"/>
            <color indexed="81"/>
            <rFont val="Tahoma"/>
            <family val="2"/>
          </rPr>
          <t xml:space="preserve">Se analiza qué tan posible es que ocurra el riesgo, se expresa en términos de </t>
        </r>
        <r>
          <rPr>
            <b/>
            <i/>
            <u/>
            <sz val="11"/>
            <color indexed="81"/>
            <rFont val="Tahoma"/>
            <family val="2"/>
          </rPr>
          <t xml:space="preserve">frecuencia o factibilidad.
</t>
        </r>
        <r>
          <rPr>
            <b/>
            <sz val="11"/>
            <color indexed="81"/>
            <rFont val="Tahoma"/>
            <family val="2"/>
          </rPr>
          <t>Frecuencia:</t>
        </r>
        <r>
          <rPr>
            <sz val="11"/>
            <color indexed="81"/>
            <rFont val="Tahoma"/>
            <family val="2"/>
          </rPr>
          <t xml:space="preserve"> implica analizar el número de eventos en un periodo determinado, se trata de hechos que se han materializado o se cuenta con un historial de situaciones o eventos asociados al riesgo; 
</t>
        </r>
        <r>
          <rPr>
            <b/>
            <sz val="11"/>
            <color indexed="81"/>
            <rFont val="Tahoma"/>
            <family val="2"/>
          </rPr>
          <t>Factibilidad</t>
        </r>
        <r>
          <rPr>
            <sz val="11"/>
            <color indexed="81"/>
            <rFont val="Tahoma"/>
            <family val="2"/>
          </rPr>
          <t xml:space="preserve"> implica analizar la presencia de factores internos y externos que pueden propiciar el riesgo, se trata en este caso de un hecho que no se ha presentado pero es posible que suceda. 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t>
        </r>
      </text>
    </comment>
    <comment ref="AO4" authorId="0" shapeId="0" xr:uid="{F6552923-E58E-4E0F-B119-27C183A18016}">
      <text>
        <r>
          <rPr>
            <b/>
            <sz val="9"/>
            <color indexed="81"/>
            <rFont val="Tahoma"/>
            <family val="2"/>
          </rPr>
          <t xml:space="preserve">
</t>
        </r>
        <r>
          <rPr>
            <sz val="11"/>
            <color indexed="81"/>
            <rFont val="Tahoma"/>
            <family val="2"/>
          </rPr>
          <t xml:space="preserve">Para calificar el impacto de los riesgos de gestión y los riesgos de seguridad digital, deberá remitirse a la hoja de CRITERIOS PARA EL IMPACTO.
Para calificar el impacto de los riesgos de corrupción deberá responder </t>
        </r>
        <r>
          <rPr>
            <b/>
            <sz val="12"/>
            <color indexed="81"/>
            <rFont val="Tahoma"/>
            <family val="2"/>
          </rPr>
          <t xml:space="preserve">"SI" </t>
        </r>
        <r>
          <rPr>
            <sz val="11"/>
            <color indexed="81"/>
            <rFont val="Tahoma"/>
            <family val="2"/>
          </rPr>
          <t xml:space="preserve">o </t>
        </r>
        <r>
          <rPr>
            <b/>
            <sz val="12"/>
            <color indexed="81"/>
            <rFont val="Tahoma"/>
            <family val="2"/>
          </rPr>
          <t>"NO"</t>
        </r>
        <r>
          <rPr>
            <sz val="11"/>
            <color indexed="81"/>
            <rFont val="Tahoma"/>
            <family val="2"/>
          </rPr>
          <t xml:space="preserve"> a las preguntas que van de la columna </t>
        </r>
        <r>
          <rPr>
            <b/>
            <sz val="12"/>
            <color indexed="81"/>
            <rFont val="Tahoma"/>
            <family val="2"/>
          </rPr>
          <t xml:space="preserve">"T" </t>
        </r>
        <r>
          <rPr>
            <sz val="11"/>
            <color indexed="81"/>
            <rFont val="Tahoma"/>
            <family val="2"/>
          </rPr>
          <t xml:space="preserve">hasta la columna </t>
        </r>
        <r>
          <rPr>
            <b/>
            <sz val="12"/>
            <color indexed="81"/>
            <rFont val="Tahoma"/>
            <family val="2"/>
          </rPr>
          <t>"AL".</t>
        </r>
      </text>
    </comment>
    <comment ref="BG4" authorId="0" shapeId="0" xr:uid="{0F5A4BA9-B30E-448D-907A-0AB4A299E96F}">
      <text>
        <r>
          <rPr>
            <sz val="9"/>
            <color indexed="81"/>
            <rFont val="Tahoma"/>
            <family val="2"/>
          </rPr>
          <t xml:space="preserve">
</t>
        </r>
        <r>
          <rPr>
            <sz val="11"/>
            <color indexed="81"/>
            <rFont val="Tahoma"/>
            <family val="2"/>
          </rPr>
          <t xml:space="preserve">El resultado de cada variable de diseño, a excepción de la evidencia, va a afectar la calificación del diseño del control, ya que deben cumplirse todas las variables para que un control se evalúe como bien diseñado.
Los rangos de calificación se presentan a continuación:
</t>
        </r>
        <r>
          <rPr>
            <b/>
            <sz val="11"/>
            <color indexed="81"/>
            <rFont val="Tahoma"/>
            <family val="2"/>
          </rPr>
          <t xml:space="preserve">FUERTE : </t>
        </r>
        <r>
          <rPr>
            <sz val="11"/>
            <color indexed="81"/>
            <rFont val="Tahoma"/>
            <family val="2"/>
          </rPr>
          <t>Calificación entre 96 y 100</t>
        </r>
        <r>
          <rPr>
            <b/>
            <sz val="11"/>
            <color indexed="81"/>
            <rFont val="Tahoma"/>
            <family val="2"/>
          </rPr>
          <t xml:space="preserve">
MODERADO: </t>
        </r>
        <r>
          <rPr>
            <sz val="11"/>
            <color indexed="81"/>
            <rFont val="Tahoma"/>
            <family val="2"/>
          </rPr>
          <t>Calificación entre 86 y 95</t>
        </r>
        <r>
          <rPr>
            <b/>
            <sz val="11"/>
            <color indexed="81"/>
            <rFont val="Tahoma"/>
            <family val="2"/>
          </rPr>
          <t xml:space="preserve">
DÉBIL:</t>
        </r>
        <r>
          <rPr>
            <sz val="11"/>
            <color indexed="81"/>
            <rFont val="Tahoma"/>
            <family val="2"/>
          </rPr>
          <t xml:space="preserve"> Calificación entre 0 y 85.</t>
        </r>
      </text>
    </comment>
    <comment ref="BH4" authorId="0" shapeId="0" xr:uid="{4BB10F93-C9CE-46F7-BF79-2FF818063FD8}">
      <text>
        <r>
          <rPr>
            <sz val="11"/>
            <color indexed="81"/>
            <rFont val="Tahoma"/>
            <family val="2"/>
          </rPr>
          <t xml:space="preserve">
Con base en el resultado de la evaluación del control (columna AZ), seleccione de la lista desplegable el diseño del control de acuerdo con la siguiente información: 
</t>
        </r>
        <r>
          <rPr>
            <b/>
            <sz val="11"/>
            <color indexed="81"/>
            <rFont val="Tahoma"/>
            <family val="2"/>
          </rPr>
          <t xml:space="preserve">FUERTE : </t>
        </r>
        <r>
          <rPr>
            <sz val="11"/>
            <color indexed="81"/>
            <rFont val="Tahoma"/>
            <family val="2"/>
          </rPr>
          <t xml:space="preserve">Calificación entre 96 y 100
</t>
        </r>
        <r>
          <rPr>
            <b/>
            <sz val="11"/>
            <color indexed="81"/>
            <rFont val="Tahoma"/>
            <family val="2"/>
          </rPr>
          <t xml:space="preserve">MODERADO: </t>
        </r>
        <r>
          <rPr>
            <sz val="11"/>
            <color indexed="81"/>
            <rFont val="Tahoma"/>
            <family val="2"/>
          </rPr>
          <t xml:space="preserve">Calificación entre 86 y 95
</t>
        </r>
        <r>
          <rPr>
            <b/>
            <sz val="11"/>
            <color indexed="81"/>
            <rFont val="Tahoma"/>
            <family val="2"/>
          </rPr>
          <t>DÉBIL:</t>
        </r>
        <r>
          <rPr>
            <sz val="11"/>
            <color indexed="81"/>
            <rFont val="Tahoma"/>
            <family val="2"/>
          </rPr>
          <t xml:space="preserve"> Calificación entre 0 y 85.</t>
        </r>
      </text>
    </comment>
    <comment ref="BI4" authorId="0" shapeId="0" xr:uid="{54B6A7A7-5AE6-417B-9850-9CE7594C3213}">
      <text>
        <r>
          <rPr>
            <b/>
            <sz val="9"/>
            <color indexed="81"/>
            <rFont val="Tahoma"/>
            <family val="2"/>
          </rPr>
          <t xml:space="preserve">
</t>
        </r>
        <r>
          <rPr>
            <sz val="11"/>
            <color indexed="81"/>
            <rFont val="Tahoma"/>
            <family val="2"/>
          </rPr>
          <t xml:space="preserve">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
</t>
        </r>
        <r>
          <rPr>
            <b/>
            <sz val="11"/>
            <color indexed="81"/>
            <rFont val="Tahoma"/>
            <family val="2"/>
          </rPr>
          <t xml:space="preserve">FUERTE: </t>
        </r>
        <r>
          <rPr>
            <sz val="11"/>
            <color indexed="81"/>
            <rFont val="Tahoma"/>
            <family val="2"/>
          </rPr>
          <t>El control se ejecuta de manera consistente por parte del responsable</t>
        </r>
        <r>
          <rPr>
            <b/>
            <sz val="11"/>
            <color indexed="81"/>
            <rFont val="Tahoma"/>
            <family val="2"/>
          </rPr>
          <t xml:space="preserve">
MODERADO: </t>
        </r>
        <r>
          <rPr>
            <sz val="11"/>
            <color indexed="81"/>
            <rFont val="Tahoma"/>
            <family val="2"/>
          </rPr>
          <t>El control se ejecuta algunas veces por parte del responsable</t>
        </r>
        <r>
          <rPr>
            <b/>
            <sz val="11"/>
            <color indexed="81"/>
            <rFont val="Tahoma"/>
            <family val="2"/>
          </rPr>
          <t xml:space="preserve">
DÉBIL: </t>
        </r>
        <r>
          <rPr>
            <sz val="11"/>
            <color indexed="81"/>
            <rFont val="Tahoma"/>
            <family val="2"/>
          </rPr>
          <t>El control no se ejecuta por parte del responsable</t>
        </r>
      </text>
    </comment>
    <comment ref="BJ4" authorId="0" shapeId="0" xr:uid="{E8F4478E-730B-4956-8812-D679EC7D0A3F}">
      <text>
        <r>
          <rPr>
            <b/>
            <sz val="9"/>
            <color indexed="81"/>
            <rFont val="Tahoma"/>
            <family val="2"/>
          </rPr>
          <t xml:space="preserve">
</t>
        </r>
        <r>
          <rPr>
            <sz val="11"/>
            <color indexed="81"/>
            <rFont val="Tahoma"/>
            <family val="2"/>
          </rPr>
          <t xml:space="preserve">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a continuación:
</t>
        </r>
        <r>
          <rPr>
            <b/>
            <sz val="11"/>
            <color indexed="81"/>
            <rFont val="Tahoma"/>
            <family val="2"/>
          </rPr>
          <t>FUERTE + FUERTE =</t>
        </r>
        <r>
          <rPr>
            <sz val="11"/>
            <color indexed="81"/>
            <rFont val="Tahoma"/>
            <family val="2"/>
          </rPr>
          <t xml:space="preserve"> FUERTE.
</t>
        </r>
        <r>
          <rPr>
            <b/>
            <sz val="11"/>
            <color indexed="81"/>
            <rFont val="Tahoma"/>
            <family val="2"/>
          </rPr>
          <t>FUERTE + MODERADO</t>
        </r>
        <r>
          <rPr>
            <sz val="11"/>
            <color indexed="81"/>
            <rFont val="Tahoma"/>
            <family val="2"/>
          </rPr>
          <t xml:space="preserve"> = MODERADO.
</t>
        </r>
        <r>
          <rPr>
            <b/>
            <sz val="11"/>
            <color indexed="81"/>
            <rFont val="Tahoma"/>
            <family val="2"/>
          </rPr>
          <t xml:space="preserve">FUERTE + DÉBIL </t>
        </r>
        <r>
          <rPr>
            <sz val="11"/>
            <color indexed="81"/>
            <rFont val="Tahoma"/>
            <family val="2"/>
          </rPr>
          <t xml:space="preserve">= DÉBIL.
</t>
        </r>
        <r>
          <rPr>
            <b/>
            <sz val="11"/>
            <color indexed="81"/>
            <rFont val="Tahoma"/>
            <family val="2"/>
          </rPr>
          <t>MODERADO + FUERTE</t>
        </r>
        <r>
          <rPr>
            <sz val="11"/>
            <color indexed="81"/>
            <rFont val="Tahoma"/>
            <family val="2"/>
          </rPr>
          <t xml:space="preserve"> = MODERADO.
</t>
        </r>
        <r>
          <rPr>
            <b/>
            <sz val="11"/>
            <color indexed="81"/>
            <rFont val="Tahoma"/>
            <family val="2"/>
          </rPr>
          <t>MODERADO + MODERADO</t>
        </r>
        <r>
          <rPr>
            <sz val="11"/>
            <color indexed="81"/>
            <rFont val="Tahoma"/>
            <family val="2"/>
          </rPr>
          <t xml:space="preserve"> = MODERADO.
</t>
        </r>
        <r>
          <rPr>
            <b/>
            <sz val="11"/>
            <color indexed="81"/>
            <rFont val="Tahoma"/>
            <family val="2"/>
          </rPr>
          <t>MODERADO + DÉBIL</t>
        </r>
        <r>
          <rPr>
            <sz val="11"/>
            <color indexed="81"/>
            <rFont val="Tahoma"/>
            <family val="2"/>
          </rPr>
          <t xml:space="preserve"> = DÉBIL.
</t>
        </r>
        <r>
          <rPr>
            <b/>
            <sz val="11"/>
            <color indexed="81"/>
            <rFont val="Tahoma"/>
            <family val="2"/>
          </rPr>
          <t>DÉBIL + FUERTE</t>
        </r>
        <r>
          <rPr>
            <sz val="11"/>
            <color indexed="81"/>
            <rFont val="Tahoma"/>
            <family val="2"/>
          </rPr>
          <t xml:space="preserve"> = DÉBIL.
</t>
        </r>
        <r>
          <rPr>
            <b/>
            <sz val="11"/>
            <color indexed="81"/>
            <rFont val="Tahoma"/>
            <family val="2"/>
          </rPr>
          <t>DÉBIL + MODERADO</t>
        </r>
        <r>
          <rPr>
            <sz val="11"/>
            <color indexed="81"/>
            <rFont val="Tahoma"/>
            <family val="2"/>
          </rPr>
          <t xml:space="preserve"> = DÉBIL.
</t>
        </r>
        <r>
          <rPr>
            <b/>
            <sz val="11"/>
            <color indexed="81"/>
            <rFont val="Tahoma"/>
            <family val="2"/>
          </rPr>
          <t>DÉBIL + DÉBIL</t>
        </r>
        <r>
          <rPr>
            <sz val="11"/>
            <color indexed="81"/>
            <rFont val="Tahoma"/>
            <family val="2"/>
          </rPr>
          <t xml:space="preserve"> = DÉBIL.
</t>
        </r>
        <r>
          <rPr>
            <sz val="10"/>
            <color indexed="81"/>
            <rFont val="Tahoma"/>
            <family val="2"/>
          </rPr>
          <t xml:space="preserve">
</t>
        </r>
      </text>
    </comment>
    <comment ref="BL4" authorId="0" shapeId="0" xr:uid="{E142ECD9-73F9-433E-B358-6C197E141E67}">
      <text>
        <r>
          <rPr>
            <b/>
            <sz val="11"/>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 xml:space="preserve">FUERTE: </t>
        </r>
        <r>
          <rPr>
            <sz val="11"/>
            <color indexed="81"/>
            <rFont val="Tahoma"/>
            <family val="2"/>
          </rPr>
          <t>El promedio de la solidez individual de cada control al sumarlos y ponderarlos es igual a 100.</t>
        </r>
        <r>
          <rPr>
            <b/>
            <sz val="11"/>
            <color indexed="81"/>
            <rFont val="Tahoma"/>
            <family val="2"/>
          </rPr>
          <t xml:space="preserve">
MODERADO: </t>
        </r>
        <r>
          <rPr>
            <sz val="11"/>
            <color indexed="81"/>
            <rFont val="Tahoma"/>
            <family val="2"/>
          </rPr>
          <t>El promedio de la solidez individual de cada control al sumarlos y ponderarlos está entre 50 y 99.</t>
        </r>
        <r>
          <rPr>
            <b/>
            <sz val="11"/>
            <color indexed="81"/>
            <rFont val="Tahoma"/>
            <family val="2"/>
          </rPr>
          <t xml:space="preserve">
DÉBIL: </t>
        </r>
        <r>
          <rPr>
            <sz val="11"/>
            <color indexed="81"/>
            <rFont val="Tahoma"/>
            <family val="2"/>
          </rPr>
          <t>El promedio de la solidez individual de cada control al sumarlos y ponderarlos es menor a 50.</t>
        </r>
      </text>
    </comment>
    <comment ref="BM4" authorId="0" shapeId="0" xr:uid="{1083A4FD-9DD9-4CA4-BBD7-75C9A6F3F9B2}">
      <text>
        <r>
          <rPr>
            <b/>
            <sz val="9"/>
            <color indexed="81"/>
            <rFont val="Tahoma"/>
            <family val="2"/>
          </rPr>
          <t xml:space="preserve">
</t>
        </r>
        <r>
          <rPr>
            <sz val="11"/>
            <color indexed="81"/>
            <rFont val="Tahoma"/>
            <family val="2"/>
          </rPr>
          <t xml:space="preserve">Tratándose de riesgos de corrupción únicamente hay disminución de probabilidad. Es decir, para el impacto
no opera el desplazamiento.
</t>
        </r>
      </text>
    </comment>
    <comment ref="BR4" authorId="0" shapeId="0" xr:uid="{AEEC657A-6123-4D10-B8D7-4CDA7DF9926A}">
      <text>
        <r>
          <rPr>
            <b/>
            <sz val="9"/>
            <color indexed="81"/>
            <rFont val="Tahoma"/>
            <family val="2"/>
          </rPr>
          <t xml:space="preserve">
</t>
        </r>
        <r>
          <rPr>
            <sz val="11"/>
            <color indexed="81"/>
            <rFont val="Tahoma"/>
            <family val="2"/>
          </rPr>
          <t>El nivel de riesgo residual dependerá del resultado del desplazamiento del riesgo inherente.</t>
        </r>
      </text>
    </comment>
    <comment ref="BS4" authorId="0" shapeId="0" xr:uid="{4A49E857-0B01-4116-9715-639DF45598B2}">
      <text>
        <r>
          <rPr>
            <b/>
            <sz val="9"/>
            <color indexed="81"/>
            <rFont val="Tahoma"/>
            <family val="2"/>
          </rPr>
          <t xml:space="preserve">
</t>
        </r>
        <r>
          <rPr>
            <sz val="11"/>
            <color indexed="81"/>
            <rFont val="Tahoma"/>
            <family val="2"/>
          </rPr>
          <t xml:space="preserve">El tratamiento del riesgo de corrupción puede ser:
</t>
        </r>
        <r>
          <rPr>
            <b/>
            <sz val="11"/>
            <color indexed="81"/>
            <rFont val="Tahoma"/>
            <family val="2"/>
          </rPr>
          <t>REDUCIR EL RIESGO:</t>
        </r>
        <r>
          <rPr>
            <sz val="11"/>
            <color indexed="81"/>
            <rFont val="Tahoma"/>
            <family val="2"/>
          </rPr>
          <t xml:space="preserve"> Se adoptan medidas para reducir la probabilidad o el impacto del riesgo, o ambos; por lo general conlleva a la implementación de controles.
</t>
        </r>
        <r>
          <rPr>
            <b/>
            <sz val="11"/>
            <color indexed="81"/>
            <rFont val="Tahoma"/>
            <family val="2"/>
          </rPr>
          <t>EVITAR EL RIESGO:</t>
        </r>
        <r>
          <rPr>
            <sz val="11"/>
            <color indexed="81"/>
            <rFont val="Tahoma"/>
            <family val="2"/>
          </rPr>
          <t xml:space="preserve"> Se abandonan las actividades que dan lugar al riesgo, es decir, no iniciar o no continuar con la actividad que lo provoca.
</t>
        </r>
        <r>
          <rPr>
            <b/>
            <sz val="11"/>
            <color indexed="81"/>
            <rFont val="Tahoma"/>
            <family val="2"/>
          </rPr>
          <t xml:space="preserve">
COMPARTIR EL RIESGO:</t>
        </r>
        <r>
          <rPr>
            <sz val="11"/>
            <color indexed="81"/>
            <rFont val="Tahoma"/>
            <family val="2"/>
          </rPr>
          <t xml:space="preserve"> Se reduce la probabilidad o el impacto del riesgo transfiriendo o compartiendo una parte de este. Los riesgos de corrupción se pueden compartir pero no se puede transferir su responsabilidad.</t>
        </r>
      </text>
    </comment>
    <comment ref="BT4" authorId="0" shapeId="0" xr:uid="{4723070F-5235-4BBC-8418-B08E6B34C903}">
      <text>
        <r>
          <rPr>
            <b/>
            <sz val="9"/>
            <color indexed="81"/>
            <rFont val="Tahoma"/>
            <family val="2"/>
          </rPr>
          <t xml:space="preserve">
</t>
        </r>
        <r>
          <rPr>
            <b/>
            <sz val="11"/>
            <color indexed="81"/>
            <rFont val="Tahoma"/>
            <family val="2"/>
          </rPr>
          <t>ACTIVIDADES DE CONTROL:</t>
        </r>
        <r>
          <rPr>
            <sz val="11"/>
            <color indexed="81"/>
            <rFont val="Tahoma"/>
            <family val="2"/>
          </rPr>
          <t xml:space="preserve"> Son las acciones establecidas a través de políticas y procedimientos que contribuyen a garantizar que se lleven a cabo las instrucciones de la dirección para mitigar los riesgos que inciden en el cumplimiento de los objetivos.
</t>
        </r>
        <r>
          <rPr>
            <b/>
            <sz val="11"/>
            <color indexed="81"/>
            <rFont val="Tahoma"/>
            <family val="2"/>
          </rPr>
          <t xml:space="preserve">
IMPORTANTE
</t>
        </r>
        <r>
          <rPr>
            <sz val="11"/>
            <color indexed="81"/>
            <rFont val="Tahoma"/>
            <family val="2"/>
          </rPr>
          <t xml:space="preserve">1. Una política por sí sola no es un control.
2. Los controles se despliegan a través de los procedimientos documentados.
3. La actividad de control debe por sí sola mitigar o tratar la causa del riesgo y ejecutarse como parte del día a día de las operaciones.
</t>
        </r>
        <r>
          <rPr>
            <b/>
            <sz val="11"/>
            <color indexed="81"/>
            <rFont val="Tahoma"/>
            <family val="2"/>
          </rPr>
          <t xml:space="preserve">
EJEMPLO: </t>
        </r>
        <r>
          <rPr>
            <sz val="11"/>
            <color indexed="81"/>
            <rFont val="Tahoma"/>
            <family val="2"/>
          </rPr>
          <t xml:space="preserve">La política establece que para los contratos de bienes y servicios
se deben tener tres cotizaciones. El procedimiento será la revisión que valide que la política se está cumpliendo, dejando claras las actividades y responsabilidades que asume el personal que lleva a cabo la actividad de control y asegura que existan las tres cotizaciones. </t>
        </r>
        <r>
          <rPr>
            <b/>
            <sz val="11"/>
            <color indexed="81"/>
            <rFont val="Tahoma"/>
            <family val="2"/>
          </rPr>
          <t xml:space="preserve">
</t>
        </r>
        <r>
          <rPr>
            <sz val="11"/>
            <color indexed="81"/>
            <rFont val="Tahoma"/>
            <family val="2"/>
          </rPr>
          <t xml:space="preserve">Tanto la política como el procedimiento deben estar documentados. Esto contribuye a que las actividades de control sean parte del día a día de las operaciones de la entidad.
</t>
        </r>
      </text>
    </comment>
    <comment ref="BU4" authorId="0" shapeId="0" xr:uid="{4CF650D2-259F-4189-A737-04DB661EBB46}">
      <text>
        <r>
          <rPr>
            <b/>
            <sz val="9"/>
            <color indexed="81"/>
            <rFont val="Tahoma"/>
            <family val="2"/>
          </rPr>
          <t xml:space="preserve"> 
</t>
        </r>
        <r>
          <rPr>
            <b/>
            <sz val="11"/>
            <color indexed="81"/>
            <rFont val="Tahoma"/>
            <family val="2"/>
          </rPr>
          <t xml:space="preserve">CONTROL PREVENTIVO: </t>
        </r>
        <r>
          <rPr>
            <sz val="11"/>
            <color indexed="81"/>
            <rFont val="Tahoma"/>
            <family val="2"/>
          </rPr>
          <t xml:space="preserve">Controles que están diseñados para evitar un evento no deseado en el momento en que se produce. Este tipo de controles intentan evitar la ocurrencia de los riesgos que puedan afectar el cumplimiento de los objetivos.
</t>
        </r>
        <r>
          <rPr>
            <b/>
            <sz val="11"/>
            <color indexed="81"/>
            <rFont val="Tahoma"/>
            <family val="2"/>
          </rPr>
          <t xml:space="preserve">EJEMPLO: </t>
        </r>
        <r>
          <rPr>
            <sz val="11"/>
            <color indexed="81"/>
            <rFont val="Tahoma"/>
            <family val="2"/>
          </rPr>
          <t>Revisión al cumplimiento de los
requisitos contractuales en el proceso
de selección del contratista o proveedor.</t>
        </r>
      </text>
    </comment>
    <comment ref="BV4" authorId="0" shapeId="0" xr:uid="{22A2AEE6-71F7-43DC-A7F8-0179A28FF6A6}">
      <text>
        <r>
          <rPr>
            <b/>
            <sz val="9"/>
            <color indexed="81"/>
            <rFont val="Tahoma"/>
            <family val="2"/>
          </rPr>
          <t xml:space="preserve">
</t>
        </r>
        <r>
          <rPr>
            <b/>
            <sz val="11"/>
            <color indexed="81"/>
            <rFont val="Tahoma"/>
            <family val="2"/>
          </rPr>
          <t xml:space="preserve">CONTROL DETECTIVO: </t>
        </r>
        <r>
          <rPr>
            <sz val="11"/>
            <color indexed="81"/>
            <rFont val="Tahoma"/>
            <family val="2"/>
          </rPr>
          <t xml:space="preserve">Controles que están diseñados para identificar
un evento o resultado no previsto después de que se haya producido. Buscan detectar la situación no deseada para que se corrija y se tomen las acciones correspondientes.
</t>
        </r>
        <r>
          <rPr>
            <b/>
            <sz val="11"/>
            <color indexed="81"/>
            <rFont val="Tahoma"/>
            <family val="2"/>
          </rPr>
          <t xml:space="preserve">EJEMPLO: </t>
        </r>
        <r>
          <rPr>
            <sz val="11"/>
            <color indexed="81"/>
            <rFont val="Tahoma"/>
            <family val="2"/>
          </rPr>
          <t>Realizar una conciliación bancaria para verificar que los saldos en libros corresponden con los saldos en bancos.</t>
        </r>
      </text>
    </comment>
    <comment ref="BY4" authorId="0" shapeId="0" xr:uid="{DD56848F-AAA0-4048-885B-4645183B03F2}">
      <text>
        <r>
          <rPr>
            <b/>
            <sz val="9"/>
            <color indexed="81"/>
            <rFont val="Tahoma"/>
            <family val="2"/>
          </rPr>
          <t xml:space="preserve">
</t>
        </r>
        <r>
          <rPr>
            <sz val="11"/>
            <color indexed="81"/>
            <rFont val="Tahoma"/>
            <family val="2"/>
          </rPr>
          <t>En este campo deberá señalar la fecha en la que cumplirá con la actividad de control propuesta.</t>
        </r>
      </text>
    </comment>
    <comment ref="BZ4" authorId="0" shapeId="0" xr:uid="{68D80067-326C-40F5-9A60-E938AA424948}">
      <text>
        <r>
          <rPr>
            <b/>
            <sz val="9"/>
            <color indexed="81"/>
            <rFont val="Tahoma"/>
            <family val="2"/>
          </rPr>
          <t xml:space="preserve">
</t>
        </r>
        <r>
          <rPr>
            <sz val="11"/>
            <color indexed="81"/>
            <rFont val="Tahoma"/>
            <family val="2"/>
          </rPr>
          <t>La eficacia de una acción está dada por el grado en que se cumplieron los objetivos previstos en su diseño. Para el caso de la presente matriz estarán relacionadas con el cumplimiento de las actividades de control programadas para mitigar los riesgos identificados.</t>
        </r>
      </text>
    </comment>
    <comment ref="CA4" authorId="0" shapeId="0" xr:uid="{B335D618-1AC2-457F-A408-71CD1FA30012}">
      <text>
        <r>
          <rPr>
            <sz val="11"/>
            <color indexed="81"/>
            <rFont val="Tahoma"/>
            <family val="2"/>
          </rPr>
          <t xml:space="preserve">
Mide el impacto del logro de los resultados, es decir, que suministra información sobre qué tan efectivas han sido las acciones de control para impedir la materialización de los riesgos de corrupción identificados.</t>
        </r>
      </text>
    </comment>
    <comment ref="J5" authorId="0" shapeId="0" xr:uid="{9710B1B9-CC2B-45E6-9684-BC9F7F8B2EEA}">
      <text>
        <r>
          <rPr>
            <b/>
            <sz val="9"/>
            <color indexed="81"/>
            <rFont val="Tahoma"/>
            <family val="2"/>
          </rPr>
          <t xml:space="preserve">
</t>
        </r>
        <r>
          <rPr>
            <sz val="11"/>
            <color indexed="81"/>
            <rFont val="Tahoma"/>
            <family val="2"/>
          </rPr>
          <t>Bajo el criterio de FRECUENCIA y/o FACTIBILIDAD se analiza la presencia de factores internos y externos que pueden propiciar el riesgo. Puede tratarse de un hecho que no se ha presentado pero es posible que se dé.</t>
        </r>
      </text>
    </comment>
    <comment ref="K5" authorId="0" shapeId="0" xr:uid="{B57FB213-ACBC-4A57-B7F3-D254D16CCBE2}">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L5" authorId="0" shapeId="0" xr:uid="{F56C7CBB-5518-4289-8D5C-4BD202E4AAA7}">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M5" authorId="0" shapeId="0" xr:uid="{8B7B73AE-1EFD-46F3-991E-0014AA6B4834}">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N5" authorId="0" shapeId="0" xr:uid="{1F4A91E1-D388-49A1-B941-E7A09DBF0C47}">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O5" authorId="0" shapeId="0" xr:uid="{5FA740BB-DC15-43B3-80FC-72779BE77937}">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P5" authorId="0" shapeId="0" xr:uid="{0E912268-511A-4050-BE62-2D853B936046}">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S5" authorId="0" shapeId="0" xr:uid="{7E342891-7E17-4CFD-A50C-6B9A56085A97}">
      <text>
        <r>
          <rPr>
            <b/>
            <sz val="9"/>
            <color indexed="81"/>
            <rFont val="Tahoma"/>
            <family val="2"/>
          </rPr>
          <t xml:space="preserve">
</t>
        </r>
        <r>
          <rPr>
            <sz val="11"/>
            <color indexed="81"/>
            <rFont val="Tahoma"/>
            <family val="2"/>
          </rPr>
          <t xml:space="preserve">Por </t>
        </r>
        <r>
          <rPr>
            <b/>
            <i/>
            <u/>
            <sz val="11"/>
            <color indexed="81"/>
            <rFont val="Tahoma"/>
            <family val="2"/>
          </rPr>
          <t>PROBABILIDAD</t>
        </r>
        <r>
          <rPr>
            <sz val="11"/>
            <color indexed="81"/>
            <rFont val="Tahoma"/>
            <family val="2"/>
          </rPr>
          <t xml:space="preserve"> se entiende la posibilidad de ocurrencia del riesgo, esta puede ser medida con criterios de frecuencia o factibilidad.
</t>
        </r>
        <r>
          <rPr>
            <b/>
            <sz val="9"/>
            <color indexed="81"/>
            <rFont val="Tahoma"/>
            <family val="2"/>
          </rPr>
          <t xml:space="preserve">
</t>
        </r>
      </text>
    </comment>
    <comment ref="AO5" authorId="0" shapeId="0" xr:uid="{1EDDFC5C-D028-498E-8337-26056110AC30}">
      <text>
        <r>
          <rPr>
            <b/>
            <sz val="9"/>
            <color indexed="81"/>
            <rFont val="Tahoma"/>
            <family val="2"/>
          </rPr>
          <t xml:space="preserve">
</t>
        </r>
        <r>
          <rPr>
            <b/>
            <sz val="11"/>
            <color indexed="81"/>
            <rFont val="Tahoma"/>
            <family val="2"/>
          </rPr>
          <t xml:space="preserve">MODERADO: </t>
        </r>
        <r>
          <rPr>
            <sz val="11"/>
            <color indexed="81"/>
            <rFont val="Tahoma"/>
            <family val="2"/>
          </rPr>
          <t xml:space="preserve">De 1 a 5 respuestas afirmativas, es impacto moderado y deberá seleccionar el nivel de impacto de la lista deplegable de acuerdo con el resultado obtenido en la columna del total de respuestas afirmativas (AI). 
</t>
        </r>
        <r>
          <rPr>
            <b/>
            <sz val="11"/>
            <color indexed="81"/>
            <rFont val="Tahoma"/>
            <family val="2"/>
          </rPr>
          <t xml:space="preserve">MAYOR: </t>
        </r>
        <r>
          <rPr>
            <sz val="11"/>
            <color indexed="81"/>
            <rFont val="Tahoma"/>
            <family val="2"/>
          </rPr>
          <t xml:space="preserve">De 6 a 11 respuestas afirmativas, es impacto mayor y deberá seleccionar el nivel de impacto de la lista deplegable de acuerdo con el resultado obtenido en la columna del total de respuestas afirmativas (AI). 
</t>
        </r>
        <r>
          <rPr>
            <b/>
            <sz val="11"/>
            <color indexed="81"/>
            <rFont val="Tahoma"/>
            <family val="2"/>
          </rPr>
          <t xml:space="preserve">CATASTRÓFICO: </t>
        </r>
        <r>
          <rPr>
            <sz val="11"/>
            <color indexed="81"/>
            <rFont val="Tahoma"/>
            <family val="2"/>
          </rPr>
          <t xml:space="preserve">De 12 a 18 respuestas afirmativas, es impacto catastrófico y deberá seleccionar el nivel de impacto de la lista deplegable de acuerdo con el resultado obtenido en la columna del total de respuestas afirmativas (AI). </t>
        </r>
      </text>
    </comment>
    <comment ref="AQ5" authorId="0" shapeId="0" xr:uid="{09361BAC-5CC6-418F-825E-885F243D3981}">
      <text>
        <r>
          <rPr>
            <b/>
            <sz val="9"/>
            <color indexed="81"/>
            <rFont val="Tahoma"/>
            <family val="2"/>
          </rPr>
          <t xml:space="preserve">
</t>
        </r>
        <r>
          <rPr>
            <sz val="11"/>
            <color indexed="81"/>
            <rFont val="Tahoma"/>
            <family val="2"/>
          </rPr>
          <t>Señale de la lista desplegable el nivel de riesgo inherente de acuerdo con las siguientes condiciones de PROBABILIDAD e IMPACTO así:
CASI SEGURO - MODERADO = NIVEL EXTREMO
CASI SEGURO - MAYOR = NIVEL EXTREMO
CASI SEGURO - CATASTRÓFICO = NIVEL EXTREMO
PROBABLE - MAYOR = NIVEL EXTREMO
PROBABLE - CATASTRÓFICO = NIVEL EXTREMO
POSIBLE - MAYOR = NIVEL EXTREMO
POSIBLE - CATASTRÓFICO = NIVEL EXTREMO
IMPROBABLE - CATASTRÓFICO = NIVEL EXTREMO
RARA VEZ - CATASTRÓFICO = NIVEL EXTREMO
PROBABLE - MODERADO = NIVEL ALTO
POSIBLE - MODERADO = NIVEL ALTO
IMPROBABLE - MAYOR = NIVEL ALTO
RARA VEZ - MAYOR = NIVEL ALTO
IMPROBABLE - MODERADO = NIVEL MODERADO
RARA VEZ - MODERADO = NIVEL MODERADO.</t>
        </r>
      </text>
    </comment>
    <comment ref="BM5" authorId="0" shapeId="0" xr:uid="{4EA8C3A1-C637-46C9-BF9D-58F65B07C65B}">
      <text>
        <r>
          <rPr>
            <b/>
            <sz val="9"/>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FUERTE:</t>
        </r>
        <r>
          <rPr>
            <sz val="11"/>
            <color indexed="81"/>
            <rFont val="Tahoma"/>
            <family val="2"/>
          </rPr>
          <t xml:space="preserve"> El promedio de la solidez individual de cada control al sumarlos y ponderarlos es igual a 100.
</t>
        </r>
        <r>
          <rPr>
            <b/>
            <sz val="11"/>
            <color indexed="81"/>
            <rFont val="Tahoma"/>
            <family val="2"/>
          </rPr>
          <t xml:space="preserve">MODERADO: </t>
        </r>
        <r>
          <rPr>
            <sz val="11"/>
            <color indexed="81"/>
            <rFont val="Tahoma"/>
            <family val="2"/>
          </rPr>
          <t xml:space="preserve">El promedio de la solidez individual de cada control al sumarlos y ponderarlos está entre 50 y 99.
</t>
        </r>
        <r>
          <rPr>
            <b/>
            <sz val="11"/>
            <color indexed="81"/>
            <rFont val="Tahoma"/>
            <family val="2"/>
          </rPr>
          <t>DÉBIL:</t>
        </r>
        <r>
          <rPr>
            <sz val="11"/>
            <color indexed="81"/>
            <rFont val="Tahoma"/>
            <family val="2"/>
          </rPr>
          <t xml:space="preserve"> El promedio de la solidez individual de cada control al sumarlos y ponderarlos es menor a 50.</t>
        </r>
      </text>
    </comment>
    <comment ref="BP5" authorId="0" shapeId="0" xr:uid="{CD04D3CE-8058-4A07-BAC5-5A708C56A84D}">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2
FUERTE - DIRECTAMENTE - NO DISMINUYE = 2
FUERTE -  NO DISMINUYE - DIRECTAMENTE = 0
MODERADO - DIRECTAMENTE - DIRECTAMENTE = 1
MODERADO - DIRECTAMENTE - INDIRECTAMENTE = 1
MODERADO - DIRECTAMENTE - NO DISMINUYE = 1
MODERADO - NO DISMINUYE - DIRECTAMENTE = 0
</t>
        </r>
      </text>
    </comment>
    <comment ref="BQ5" authorId="0" shapeId="0" xr:uid="{A2EAEEBB-73FB-43C0-83B5-09A79E861D75}">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1
FUERTE - DIRECTAMENTE - NO DISMINUYE = 0
FUERTE -  NO DISMINUYE - DIRECTAMENTE = 2
MODERADO - DIRECTAMENTE - DIRECTAMENTE = 1
MODERADO - DIRECTAMENTE - INDIRECTAMENTE = 0
MODERADO - DIRECTAMENTE - NO DISMINUYE = 0
MODERADO - NO DISMINUYE - DIRECTAMENTE = 1
</t>
        </r>
      </text>
    </comment>
    <comment ref="AS6" authorId="0" shapeId="0" xr:uid="{754954BF-9D41-4178-A247-32C24638FFC9}">
      <text>
        <r>
          <rPr>
            <b/>
            <sz val="9"/>
            <color indexed="81"/>
            <rFont val="Tahoma"/>
            <family val="2"/>
          </rPr>
          <t xml:space="preserve">
</t>
        </r>
        <r>
          <rPr>
            <b/>
            <sz val="11"/>
            <color indexed="81"/>
            <rFont val="Tahoma"/>
            <family val="2"/>
          </rPr>
          <t xml:space="preserve">
RECOMENDACIONES A TENER EN CUENTA: 
</t>
        </r>
        <r>
          <rPr>
            <sz val="11"/>
            <color indexed="81"/>
            <rFont val="Tahoma"/>
            <family val="2"/>
          </rPr>
          <t>1. Para cada causa debe existir un control.
2. Un control puede ser tan eficiente que me ayude a mitigar varias causas, en estos casos, se repite el control, asociado de manera independiente a la causa específica.
3. El control debe iniciar con un cargo responsable o un sistema o aplicación.
4. Evitar asignar áreas de manera general o nombres de personas.
5. El control debe estar asignado a un cargo específico.</t>
        </r>
      </text>
    </comment>
    <comment ref="AT6" authorId="0" shapeId="0" xr:uid="{27CA9881-99B2-418B-B8F0-B9FDD1D50957}">
      <text>
        <r>
          <rPr>
            <b/>
            <sz val="9"/>
            <color indexed="81"/>
            <rFont val="Tahoma"/>
            <family val="2"/>
          </rPr>
          <t xml:space="preserve">
</t>
        </r>
        <r>
          <rPr>
            <b/>
            <sz val="11"/>
            <color indexed="81"/>
            <rFont val="Tahoma"/>
            <family val="2"/>
          </rPr>
          <t xml:space="preserve">RESPONSABLE: </t>
        </r>
        <r>
          <rPr>
            <sz val="11"/>
            <color indexed="81"/>
            <rFont val="Tahoma"/>
            <family val="2"/>
          </rPr>
          <t xml:space="preserve">
Persona asignada para ejecutar el control. Debe tener la autoridad,competencias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AU6" authorId="0" shapeId="0" xr:uid="{F3D83A6F-8F80-4670-BB0F-FD94F1BDB731}">
      <text>
        <r>
          <rPr>
            <b/>
            <sz val="9"/>
            <color indexed="81"/>
            <rFont val="Tahoma"/>
            <family val="2"/>
          </rPr>
          <t xml:space="preserve">
</t>
        </r>
        <r>
          <rPr>
            <b/>
            <sz val="11"/>
            <color indexed="81"/>
            <rFont val="Tahoma"/>
            <family val="2"/>
          </rPr>
          <t xml:space="preserve">PERIODICIDAD:
</t>
        </r>
        <r>
          <rPr>
            <sz val="11"/>
            <color indexed="81"/>
            <rFont val="Tahoma"/>
            <family val="2"/>
          </rPr>
          <t xml:space="preserve">
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Cada vez que se releva un control debemos preguntarnos si la periodicidad en que este se ejecuta ayuda a prevenir o detectar el riesgo
de manera oportuna. Si la respuesta es SÍ, entonces la periodicidad del control está bien diseñada.</t>
        </r>
      </text>
    </comment>
    <comment ref="AV6" authorId="0" shapeId="0" xr:uid="{BD4DB81C-3C69-4334-951E-787823E4D8F1}">
      <text>
        <r>
          <rPr>
            <b/>
            <sz val="9"/>
            <color indexed="81"/>
            <rFont val="Tahoma"/>
            <family val="2"/>
          </rPr>
          <t xml:space="preserve">
</t>
        </r>
        <r>
          <rPr>
            <b/>
            <sz val="11"/>
            <color indexed="81"/>
            <rFont val="Tahoma"/>
            <family val="2"/>
          </rPr>
          <t xml:space="preserve">PROPÓSITO:
</t>
        </r>
        <r>
          <rPr>
            <sz val="11"/>
            <color indexed="81"/>
            <rFont val="Tahoma"/>
            <family val="2"/>
          </rPr>
          <t>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r>
        <r>
          <rPr>
            <sz val="9"/>
            <color indexed="81"/>
            <rFont val="Tahoma"/>
            <family val="2"/>
          </rPr>
          <t xml:space="preserve">
</t>
        </r>
      </text>
    </comment>
    <comment ref="AW6" authorId="0" shapeId="0" xr:uid="{83C734DE-5CEE-433A-845C-F86716CFEFF5}">
      <text>
        <r>
          <rPr>
            <b/>
            <sz val="9"/>
            <color indexed="81"/>
            <rFont val="Tahoma"/>
            <family val="2"/>
          </rPr>
          <t xml:space="preserve">
</t>
        </r>
        <r>
          <rPr>
            <b/>
            <sz val="11"/>
            <color indexed="81"/>
            <rFont val="Tahoma"/>
            <family val="2"/>
          </rPr>
          <t xml:space="preserve">¿CÓMO SE REALIZA?
</t>
        </r>
        <r>
          <rPr>
            <sz val="11"/>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AX6" authorId="0" shapeId="0" xr:uid="{F0F2A84A-F999-44F1-AE75-8C1A731F6E50}">
      <text>
        <r>
          <rPr>
            <b/>
            <sz val="9"/>
            <color indexed="81"/>
            <rFont val="Tahoma"/>
            <family val="2"/>
          </rPr>
          <t xml:space="preserve">
</t>
        </r>
        <r>
          <rPr>
            <b/>
            <sz val="11"/>
            <color indexed="81"/>
            <rFont val="Tahoma"/>
            <family val="2"/>
          </rPr>
          <t>¿QUÉ PASA CON LAS OBSERVACIONES Y/O DESVIACIONES?</t>
        </r>
        <r>
          <rPr>
            <sz val="11"/>
            <color indexed="81"/>
            <rFont val="Tahoma"/>
            <family val="2"/>
          </rPr>
          <t xml:space="preserve">
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AY6" authorId="0" shapeId="0" xr:uid="{537888C6-0649-4239-B823-872CB7F78E15}">
      <text>
        <r>
          <rPr>
            <b/>
            <sz val="9"/>
            <color indexed="81"/>
            <rFont val="Tahoma"/>
            <family val="2"/>
          </rPr>
          <t xml:space="preserve">
</t>
        </r>
        <r>
          <rPr>
            <b/>
            <sz val="11"/>
            <color indexed="81"/>
            <rFont val="Tahoma"/>
            <family val="2"/>
          </rPr>
          <t xml:space="preserve">EVIDENCIA:
</t>
        </r>
        <r>
          <rPr>
            <sz val="11"/>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1. Fue realizado por el responsable que se definió.
2. Se realizó de acuerdo a la periodicidad definida.
3. Se cumplió con el propósito del control.
4. Se dejó la fuente de información que sirvió de base para su ejecución.
5. Hay explicación a las observaciones o desviaciones resultantes de ejecutar el control.
</t>
        </r>
      </text>
    </comment>
    <comment ref="AZ6" authorId="0" shapeId="0" xr:uid="{9025EDE7-4311-435D-8778-E08105C09DD3}">
      <text>
        <r>
          <rPr>
            <b/>
            <sz val="9"/>
            <color indexed="81"/>
            <rFont val="Tahoma"/>
            <family val="2"/>
          </rPr>
          <t xml:space="preserve">
</t>
        </r>
        <r>
          <rPr>
            <sz val="12"/>
            <color indexed="81"/>
            <rFont val="Tahoma"/>
            <family val="2"/>
          </rPr>
          <t xml:space="preserve">Realice la evaluación del criterio de acuerdo con la siguiente información:
15 = Asignado
0 = No asignado </t>
        </r>
      </text>
    </comment>
    <comment ref="BA6" authorId="0" shapeId="0" xr:uid="{7151DDFB-183B-4987-B957-70F8B7367547}">
      <text>
        <r>
          <rPr>
            <sz val="9"/>
            <color indexed="81"/>
            <rFont val="Tahoma"/>
            <family val="2"/>
          </rPr>
          <t xml:space="preserve">
</t>
        </r>
        <r>
          <rPr>
            <sz val="11"/>
            <color indexed="81"/>
            <rFont val="Tahoma"/>
            <family val="2"/>
          </rPr>
          <t>Realice la evaluación del criterio de acuerdo con la siguiente información:
15 = Adecuado
0 = Inadecuado</t>
        </r>
      </text>
    </comment>
    <comment ref="BB6" authorId="0" shapeId="0" xr:uid="{D7A00F58-9D01-4EFE-95AA-EAA455DCE0A8}">
      <text>
        <r>
          <rPr>
            <b/>
            <sz val="9"/>
            <color indexed="81"/>
            <rFont val="Tahoma"/>
            <family val="2"/>
          </rPr>
          <t xml:space="preserve">
</t>
        </r>
        <r>
          <rPr>
            <sz val="11"/>
            <color indexed="81"/>
            <rFont val="Tahoma"/>
            <family val="2"/>
          </rPr>
          <t>Realice la evaluación del criterio de acuerdo con la siguiente información:
15 = Oportuna
0 = Inoportuna</t>
        </r>
      </text>
    </comment>
    <comment ref="BC6" authorId="0" shapeId="0" xr:uid="{D5CCCBB0-33A2-442E-837D-5C77591E4D7D}">
      <text>
        <r>
          <rPr>
            <b/>
            <sz val="9"/>
            <color indexed="81"/>
            <rFont val="Tahoma"/>
            <family val="2"/>
          </rPr>
          <t xml:space="preserve">
</t>
        </r>
        <r>
          <rPr>
            <sz val="11"/>
            <color indexed="81"/>
            <rFont val="Tahoma"/>
            <family val="2"/>
          </rPr>
          <t>Realice la evaluación del criterio de acuerdo con la siguiente información:
15 = Prevenir
10 = Detectar
  0 = No es un control</t>
        </r>
      </text>
    </comment>
    <comment ref="BD6" authorId="0" shapeId="0" xr:uid="{F0C97FFF-1CC5-4A33-95CF-E2EBF0D28441}">
      <text>
        <r>
          <rPr>
            <b/>
            <sz val="9"/>
            <color indexed="81"/>
            <rFont val="Tahoma"/>
            <family val="2"/>
          </rPr>
          <t xml:space="preserve">
</t>
        </r>
        <r>
          <rPr>
            <sz val="11"/>
            <color indexed="81"/>
            <rFont val="Tahoma"/>
            <family val="2"/>
          </rPr>
          <t xml:space="preserve">Realice la evaluación del criterio de acuerdo con la siguiente información:
15 = Confiable.
0 = No confiable.
  </t>
        </r>
      </text>
    </comment>
    <comment ref="BE6" authorId="0" shapeId="0" xr:uid="{AC32AE87-8EED-40A6-A252-2CEE9E90E31F}">
      <text>
        <r>
          <rPr>
            <b/>
            <sz val="9"/>
            <color indexed="81"/>
            <rFont val="Tahoma"/>
            <family val="2"/>
          </rPr>
          <t xml:space="preserve">
</t>
        </r>
        <r>
          <rPr>
            <sz val="11"/>
            <color indexed="81"/>
            <rFont val="Tahoma"/>
            <family val="2"/>
          </rPr>
          <t xml:space="preserve">Realice la evaluación del criterio de acuerdo con la siguiente información:
15 = Se investigan y se resuelven oportunamente.
0 = No se investigan y resuelven oportunamente.
  </t>
        </r>
      </text>
    </comment>
    <comment ref="BF6" authorId="0" shapeId="0" xr:uid="{CD9EB4D9-F868-4AA3-B24E-7F2F14151856}">
      <text>
        <r>
          <rPr>
            <sz val="11"/>
            <color indexed="81"/>
            <rFont val="Tahoma"/>
            <family val="2"/>
          </rPr>
          <t xml:space="preserve">
Realice la evaluación del criterio de acuerdo con la siguiente información:
10 =Completa
  5 = Incompleta
  0 = No existe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tc={2D3902B3-52AC-436A-BB88-9F15550926E1}</author>
  </authors>
  <commentList>
    <comment ref="E9" authorId="0" shapeId="0" xr:uid="{2D3902B3-52AC-436A-BB88-9F15550926E1}">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CIGD N° 9 DE NOV 30 2021, SE APROBÓ ELIMINAR ESTA ACTIVIDAD jusrtificación: Mediante la Circular 018 del  22  de septiembre de 2021, en su punto del resuelve dice: “  A lo largo del segundo semestre del año 2022, se realizará una nueva medición del Índice de Transparencia y Acceso a la Información Pública (ITA), por medio de la convocatoria y auditoría de los sujetos obligados focalizados. Por tal motivo, se exhorta a los sujetos obligados a cumplir con los plazos y requisitos establecidos en la Resolución 1519 de 2020
Respuesta:
    drodriguez@cra.gov.co</t>
      </text>
    </comment>
  </commentList>
</comments>
</file>

<file path=xl/sharedStrings.xml><?xml version="1.0" encoding="utf-8"?>
<sst xmlns="http://schemas.openxmlformats.org/spreadsheetml/2006/main" count="1017" uniqueCount="529">
  <si>
    <t>** Para conocer el contenido de cada uno de los componentes, ingrese dando clic en el icono de cada uno de ellos**</t>
  </si>
  <si>
    <t>Matriz de seguimiento PAAC 2024 aprobadó en CIGD Ordinario  N° 1 de enero 26 de 2024</t>
  </si>
  <si>
    <r>
      <rPr>
        <b/>
        <sz val="11"/>
        <color theme="0"/>
        <rFont val="Arial"/>
        <family val="2"/>
      </rPr>
      <t>Objetivo del Plan:</t>
    </r>
    <r>
      <rPr>
        <sz val="11"/>
        <color theme="0"/>
        <rFont val="Arial"/>
        <family val="2"/>
      </rPr>
      <t xml:space="preserve">
​Fortalecer instrumentos, herramientas y capacidades institucionales para prevenir la materialización de riesgos de corrupción y mejorar la relación con los grupos de valor.​
</t>
    </r>
    <r>
      <rPr>
        <b/>
        <sz val="11"/>
        <color theme="0"/>
        <rFont val="Arial"/>
        <family val="2"/>
      </rPr>
      <t>Propósito del Plan:​</t>
    </r>
    <r>
      <rPr>
        <sz val="11"/>
        <color theme="0"/>
        <rFont val="Arial"/>
        <family val="2"/>
      </rPr>
      <t xml:space="preserve">
​Generar valor en la gestión institucional mediante la incorporación de un enfoque de prevención que incluye ejercicios de participación ciudadana, desarrollo metodológico para el mejoramiento de la relación con la ciudadanía y nuevas estrategias para abordar los retos de gobierno frente a la coyuntura mundial.​
</t>
    </r>
    <r>
      <rPr>
        <b/>
        <sz val="11"/>
        <color theme="0"/>
        <rFont val="Arial"/>
        <family val="2"/>
      </rPr>
      <t>Indicadores:​</t>
    </r>
    <r>
      <rPr>
        <sz val="11"/>
        <color theme="0"/>
        <rFont val="Arial"/>
        <family val="2"/>
      </rPr>
      <t xml:space="preserve">
​</t>
    </r>
    <r>
      <rPr>
        <b/>
        <sz val="11"/>
        <color theme="0"/>
        <rFont val="Arial"/>
        <family val="2"/>
      </rPr>
      <t>Indicador 1:</t>
    </r>
    <r>
      <rPr>
        <sz val="11"/>
        <color theme="0"/>
        <rFont val="Arial"/>
        <family val="2"/>
      </rPr>
      <t xml:space="preserve"> Cumplimiento en los controles definidos para prevenir la materialización de los riesgos de corrupción.​
</t>
    </r>
    <r>
      <rPr>
        <b/>
        <sz val="11"/>
        <color theme="0"/>
        <rFont val="Arial"/>
        <family val="2"/>
      </rPr>
      <t>​Indicador 2:</t>
    </r>
    <r>
      <rPr>
        <sz val="11"/>
        <color theme="0"/>
        <rFont val="Arial"/>
        <family val="2"/>
      </rPr>
      <t xml:space="preserve"> Cumplimiento de las acciones programadas para el fortalecimiento institucional y de la relación con los grupos de valor.​
​
* Ejercicios de diálogo de rendición de cuentas adelantados​
* Acciones de participación adelantadas
* Mejora en los trámites implementados​
* Acciones integridad y de gestión de conflicto de interés implementadas​
* Acciones para la mejora de la atención al ciudadano implementadas​</t>
    </r>
  </si>
  <si>
    <t xml:space="preserve">                                 </t>
  </si>
  <si>
    <t>Gestión del Riesgo de Corrupción - Mapa de Riesgos de Corrupción</t>
  </si>
  <si>
    <t>PAAC 2023'!A1</t>
  </si>
  <si>
    <r>
      <rPr>
        <b/>
        <sz val="12"/>
        <color indexed="30"/>
        <rFont val="Arial Narrow"/>
        <family val="2"/>
      </rPr>
      <t>Política:</t>
    </r>
    <r>
      <rPr>
        <sz val="12"/>
        <color indexed="30"/>
        <rFont val="Arial Narrow"/>
        <family val="2"/>
      </rPr>
      <t xml:space="preserve"> La Comisión de Regulación de Agua Potable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detectivas y preventivas oportunas para evitar la materialización y la actuación correctiva inmediata ante las eventualidades para mitigar las posibles consecuencias a fin de mantener los niveles de riesgo aceptables "
</t>
    </r>
    <r>
      <rPr>
        <b/>
        <sz val="12"/>
        <color indexed="30"/>
        <rFont val="Arial Narrow"/>
        <family val="2"/>
      </rPr>
      <t xml:space="preserve">Propósito 2024: </t>
    </r>
    <r>
      <rPr>
        <sz val="12"/>
        <color indexed="30"/>
        <rFont val="Arial Narrow"/>
        <family val="2"/>
      </rPr>
      <t xml:space="preserve">  
i) Actualizar política y metodología integrando riesgos de continuidad y daño antijurídico.  
ii) Asociación productos plan de acción anual a riesgos institucionales
iii) Aumentar la gestión del riesgo como herramienta preventiva para asegurar los resultados esperados, 
iv) Mejorar el aplicativo para la administración del  riesgo
v) fortalecer la cultura organizacional sobre la gestión adecuada de los riesgos</t>
    </r>
  </si>
  <si>
    <t>COMPONENTE  UNO: GESTIÓN DEL RIESGO DE CORRUPCIÓN  - MAPA DE RIESGOS DE CORRUPCIÓN</t>
  </si>
  <si>
    <t>SEGUIMIENTO A LAS ACTIVIDADES 2024</t>
  </si>
  <si>
    <t>SUBCOMPONENTE</t>
  </si>
  <si>
    <t>Entregable</t>
  </si>
  <si>
    <t>Actividad</t>
  </si>
  <si>
    <t>Responsable</t>
  </si>
  <si>
    <t>RECURSOS</t>
  </si>
  <si>
    <t>FECHA DE INICIO</t>
  </si>
  <si>
    <t>FECHA FINALIZACIÓN</t>
  </si>
  <si>
    <t>MONITOREO A 30 de ABRIL DE 2024</t>
  </si>
  <si>
    <t>MONITOREO A 31 de AGOSTO DE 2024</t>
  </si>
  <si>
    <t>MONITOREO A 31 de DICIEMBRE DE 2024</t>
  </si>
  <si>
    <t xml:space="preserve">Subcomponente /proceso 1  
Política de Administración de Riesgos </t>
  </si>
  <si>
    <t>1.1</t>
  </si>
  <si>
    <t>Socializar la política institucional de transparencia y lucha contra la corrupción de la UAE CRA.</t>
  </si>
  <si>
    <t xml:space="preserve">Mensaje a funcionarios y contratistas y/o Pieza de divulgación </t>
  </si>
  <si>
    <t>Oficina Asesora Planeación y TICs</t>
  </si>
  <si>
    <t>Recursos Humanos disponibles de la CRA</t>
  </si>
  <si>
    <t>1.2.</t>
  </si>
  <si>
    <t>Socializar la política de administración de riesgos de la UAE CRA</t>
  </si>
  <si>
    <t>Mensaje a funcionarios y contratistas y/o Pieza de divulgación.</t>
  </si>
  <si>
    <t>Subcomponente/proceso  2                                                                      Construcción del Mapa de Riesgos de Corrupción</t>
  </si>
  <si>
    <t>2.1</t>
  </si>
  <si>
    <t>Socializar la metodología para la construcción del PAAC y Mapa de Riesgos de Corrupción</t>
  </si>
  <si>
    <t>Publicaciones de invitación a participar en la construcción del PAAC. Al interior de la entidad se remitirá la invitación por correo electrónico y por la intranet. Y al exterior mediante publicación en página web y redes sociales.</t>
  </si>
  <si>
    <t xml:space="preserve">
15/12/2024
</t>
  </si>
  <si>
    <t>Realizar reunión con los diferentes equipos de trabajo al interior de la CRA, para brindar metodología y fechas versión inicial del PAAC 2024.</t>
  </si>
  <si>
    <t>2.2</t>
  </si>
  <si>
    <t>Actualizar el mapa de riesgos de corrupción</t>
  </si>
  <si>
    <t xml:space="preserve">Actualizar mapa de riesgos de corrupción sólo si se presenta la necesidad. </t>
  </si>
  <si>
    <t xml:space="preserve">Oficina Asesora Planeación y TICs </t>
  </si>
  <si>
    <t xml:space="preserve">Subcomponente /proceso 3
 Consulta y divulgación </t>
  </si>
  <si>
    <t>3.1</t>
  </si>
  <si>
    <t>Publicar PAAC a la ciudadanía y servidores públicos</t>
  </si>
  <si>
    <t xml:space="preserve"> PAAC y mapa de riesgos de corrupción 2024 publicado en la página web</t>
  </si>
  <si>
    <t>Recursos Humanos disponibles y tecnológicos</t>
  </si>
  <si>
    <t>Subcomponente /proceso 4  
Monitoreo o revisión</t>
  </si>
  <si>
    <t>4.1</t>
  </si>
  <si>
    <t>Realizar el monitoreo al mapa de riesgos de corrupción</t>
  </si>
  <si>
    <t xml:space="preserve">Matriz del mapa de riesgos de corrupción con las acciones realizadas por las oficinas  </t>
  </si>
  <si>
    <t>4.2</t>
  </si>
  <si>
    <t>Revisar y ajustar cuando haya lugar el mapa de riesgos de corrupción.</t>
  </si>
  <si>
    <t>Reportar las acciones ante la materialización del riesgo en el SGI bajo la nueva metodología</t>
  </si>
  <si>
    <t>Líderes de proceso</t>
  </si>
  <si>
    <t>Subcomponente/proceso 5 Seguimiento</t>
  </si>
  <si>
    <t>5.1.</t>
  </si>
  <si>
    <t>Seguimiento al PAAC y al mapa de riesgos de corrupción.</t>
  </si>
  <si>
    <t>Generar reportes trimestrales sobre la gestión del riesgo ante comité institucional de gestión y desempeño y comité institucional de control interno.</t>
  </si>
  <si>
    <t>Control Interno</t>
  </si>
  <si>
    <t>Se realiza dentro de los (10) días hábiles siguientes a las fechas :30 abril, 31 agosto y 31 diciembre de 2024,</t>
  </si>
  <si>
    <t>PAAC 2024'!A1</t>
  </si>
  <si>
    <t>MAPA DE RIESGOS DE CORRUPCIÓN</t>
  </si>
  <si>
    <t>N° RIESGO</t>
  </si>
  <si>
    <t>RIESGO</t>
  </si>
  <si>
    <t>NOMBRE DEL PROCESO</t>
  </si>
  <si>
    <t>ACTIVO
(Aplica únicamente para riesgos de seguridad digital)</t>
  </si>
  <si>
    <t>DESCRIPCIÓN DEL RIESGO</t>
  </si>
  <si>
    <t>CAUSAS (Para riesgos de gestión y de corrupción) y/o VULNERABILIDADES 
(Para riesgos de seguridad digital)</t>
  </si>
  <si>
    <t>AMENAZA
((Aplica únicamente para riesgos de seguridad digital)</t>
  </si>
  <si>
    <t xml:space="preserve">TIPO DE RIESGO </t>
  </si>
  <si>
    <t>CONSECUENCIAS</t>
  </si>
  <si>
    <t>MATRIZ DE PRIORIZACIÓN DE LA PROBABILIDAD</t>
  </si>
  <si>
    <t>CRITERIOS DE CALIFICACIÓN DEL IMPACTO DEL RIESGO DE CORRUPCIÓN</t>
  </si>
  <si>
    <t>CALIFICACIÓN DEL 
IMPACTO</t>
  </si>
  <si>
    <t>DEFINICIÓN DE ZONA DE RIESGO INHERENTE</t>
  </si>
  <si>
    <t>DEFINICIÓN DE CONTROLES</t>
  </si>
  <si>
    <t>EVALUACIÓN DEL DISEÑO DEL CONTROL</t>
  </si>
  <si>
    <t xml:space="preserve">EVALUACIÓN DEL DISEÑO DEL CONTROL </t>
  </si>
  <si>
    <t xml:space="preserve">CALIFICACIÓN DEL DISEÑO DEL CONTROL </t>
  </si>
  <si>
    <t>EVALUACIÓN DE LA EJECUCIÓN DEL CONTROL</t>
  </si>
  <si>
    <t>SOLIDEZ INDIVIDUAL DEL CONTROL</t>
  </si>
  <si>
    <t>¿DEBE ESTABLECER ACCIONES PARA FORTALECER EL CONTROL? SI/NO</t>
  </si>
  <si>
    <t>SOLIDEZ DEL CONJUNTO DE CONTROLES</t>
  </si>
  <si>
    <t>DESPLAZAMIENTO DEL RIESGO INHERENTE PARA CALCULAR EL RIESGO RESIDUAL</t>
  </si>
  <si>
    <t>NIVEL DE RIESGO RESIDUAL</t>
  </si>
  <si>
    <t>TRATAMIENTO 
DEL RIESGO
 (Opción de manejo)</t>
  </si>
  <si>
    <t xml:space="preserve">ACTIVIDADES DE CONTROL </t>
  </si>
  <si>
    <t>¿ES UN CONTROL PREVENTIVO?</t>
  </si>
  <si>
    <t>¿ES UN CONTROL DETECTIVO?</t>
  </si>
  <si>
    <t>SOPORTE DE LA ACTIVIDAD DE CONTROL</t>
  </si>
  <si>
    <t>RESPONSABLE</t>
  </si>
  <si>
    <t>TIEMPO</t>
  </si>
  <si>
    <t>INDICADOR DE EFICACIA</t>
  </si>
  <si>
    <t>INDICADOR DE 
EFECTIVIDAD</t>
  </si>
  <si>
    <t xml:space="preserve">PARTICIPANTE 
1 </t>
  </si>
  <si>
    <t xml:space="preserve">PARTICIPANTE 
2 </t>
  </si>
  <si>
    <t xml:space="preserve">PARTICIPANTE 
3 </t>
  </si>
  <si>
    <t xml:space="preserve">PARTICIPANTE 
4 </t>
  </si>
  <si>
    <t xml:space="preserve">PARTICIPANTE 
5 </t>
  </si>
  <si>
    <t xml:space="preserve">PARTICIPANTE 
6 </t>
  </si>
  <si>
    <t>TOTAL</t>
  </si>
  <si>
    <t>PROMEDIO</t>
  </si>
  <si>
    <t>PROBABILIDAD</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</si>
  <si>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</si>
  <si>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</si>
  <si>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</si>
  <si>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</si>
  <si>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</si>
  <si>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</si>
  <si>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</si>
  <si>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</si>
  <si>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</si>
  <si>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</si>
  <si>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</si>
  <si>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</si>
  <si>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</si>
  <si>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</si>
  <si>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</si>
  <si>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</si>
  <si>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</si>
  <si>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</si>
  <si>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</si>
  <si>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RESPUESTAS AFIRMATIVAS</t>
  </si>
  <si>
    <t xml:space="preserve">IMPACTO </t>
  </si>
  <si>
    <t>NIVEL DE RIESGO INHERENTE</t>
  </si>
  <si>
    <t>Tipo de solidez del conjunto de controles</t>
  </si>
  <si>
    <t>Controles ayudan a disminuir probabilidad</t>
  </si>
  <si>
    <t>Controles ayudan a disminuir impacto</t>
  </si>
  <si>
    <t># columnas en la matriz de riesgo que se desplaza en el eje de la probabilidad</t>
  </si>
  <si>
    <t># columnas en la matriz de riesgo que se desplaza en el eje del impacto</t>
  </si>
  <si>
    <t>N°</t>
  </si>
  <si>
    <t>DESCRIPCIÓN</t>
  </si>
  <si>
    <t>ZONA DE RIESGO</t>
  </si>
  <si>
    <t xml:space="preserve">DESCRIPCIÓN DEL CONTROL </t>
  </si>
  <si>
    <t>PERIODICIDAD</t>
  </si>
  <si>
    <t>PROPÓSITO</t>
  </si>
  <si>
    <t>¿CÓMO SE REALIZA?</t>
  </si>
  <si>
    <t>¿QUÉ PASA CON LAS DESVIACIONES?</t>
  </si>
  <si>
    <t>EVIDENCIA</t>
  </si>
  <si>
    <t>ASIGNACIÓN DEL RESPONSABLE</t>
  </si>
  <si>
    <t>AUTORIDAD DEL RESPONSABLE</t>
  </si>
  <si>
    <t>¿CÓMO SE REALIZA LA ACTIVIDAD DEL CONTROL?</t>
  </si>
  <si>
    <t xml:space="preserve">EVIDENCIA DE LA 
EJECUCIÓN DEL CONTROL </t>
  </si>
  <si>
    <t>AVANCES     MONITOREO A 30 de ABRIL DE 2024</t>
  </si>
  <si>
    <t>AVANCES       MONITOREO A 31 de AGOSTO DE 2024</t>
  </si>
  <si>
    <t>AVANCES          MONITOREO A 31 de DICIEMBRE DE 2024</t>
  </si>
  <si>
    <t>Omision o Inoportunidad en la denuncia de hechos de corrupción ante la Dirección Ejecutiva y los entes competentes.</t>
  </si>
  <si>
    <t>Evaluación y control</t>
  </si>
  <si>
    <t>NA</t>
  </si>
  <si>
    <t xml:space="preserve">La omisión de poner en conocimiento a la Dirección de la entidad y a los entes competentes los presuntos actos de corrupción evidenciados en la evaluación del Sistema de Control Interno  y/o denuncia por actos de corrupción.
</t>
  </si>
  <si>
    <t xml:space="preserve">Interés de favorecer o beneficiar a un funcionario de la CRA en asuntos de competencia del grupo de control interno.
</t>
  </si>
  <si>
    <t>Riesgo de corrupción</t>
  </si>
  <si>
    <t xml:space="preserve">1. Sanciones disciplinarias, penales, fiscales y administrativas.
2. Pérdida de la imagen institucional.
</t>
  </si>
  <si>
    <t>Omisión o Inoportunidad en la denuncia de hechos de corrupción ante la Dirección Ejecutiva y los entes competentes.</t>
  </si>
  <si>
    <t>RARA VEZ</t>
  </si>
  <si>
    <t>SI</t>
  </si>
  <si>
    <t>NO</t>
  </si>
  <si>
    <t>CATASTRÓFICO</t>
  </si>
  <si>
    <t>NIVEL EXTREMO</t>
  </si>
  <si>
    <t>Verificación de los informes y seguimientos elaborados  por Control Interno, por el Comité de Coordinación del Sistema de Control Interno./ Cada seis meses el Comité de Coordinación de Control Interno deberá verificar que Control Interno ponga en conocimiento de los órganos competentes los presuntos hechos de corrupción evidenciados o denunciados por terceros a través de la presentación de los informes y seguimientos practicados por Control Interno al Comité de Coordinación del Sistema de Control Interno. En caso de que el Comité evidencie que Control Interno no ha puesto en conocimiento de los órganos de control la información mencionada se deberán hacer los reportes o denuncias correspondientes, sin perjuicio de las investigaciones disciplinarias del caso. Como evidencia quedarán las actas del comité y los registros del Sistema de Gestión Documental de ORFEO.</t>
  </si>
  <si>
    <t>Comité de Coordinación del Sistema de Control Interno</t>
  </si>
  <si>
    <t>Semestral</t>
  </si>
  <si>
    <t xml:space="preserve">Verificar que Control Interno ponga en conocimiento de los órganos competentes los presuntos hechos de corrupción evidenciados o denunciados por terceros </t>
  </si>
  <si>
    <t>Presentación de los informes y seguimientos practicados por Control Interno al Comité de Coordinación del Sistema de Control Interno</t>
  </si>
  <si>
    <t>Hacer los reportes o denuncias correspondientes, sin perjuicio de las investigaciones disciplinarias del caso</t>
  </si>
  <si>
    <t>Actas del Comité de Coordinación del Sistema de Control Interno,  registros del Sistema de Gestión Documental</t>
  </si>
  <si>
    <t>FUERTE</t>
  </si>
  <si>
    <t>DIRECTAMENTE</t>
  </si>
  <si>
    <t>REDUCIR EL RIESGO</t>
  </si>
  <si>
    <t xml:space="preserve">Presentación de informes y seguimientos elaborados por Control Interno al Comité de Coordinación del Sistema, actividad incluida en el procedimiento de auditoría de gestión de la entidad .  </t>
  </si>
  <si>
    <r>
      <rPr>
        <b/>
        <sz val="10"/>
        <rFont val="Arial"/>
        <family val="2"/>
      </rPr>
      <t>Índice de cumplimiento
actividades de control:</t>
    </r>
    <r>
      <rPr>
        <sz val="10"/>
        <rFont val="Arial"/>
        <family val="2"/>
      </rPr>
      <t xml:space="preserve">
# de denuncias de hechos de corrupción ante las instancias correspondientes 
---------------------------X100   
 # de denuncias de hechos de corrupción recibidos y/o detectados 
</t>
    </r>
  </si>
  <si>
    <t>Si se presenta un caso o más  no han sido efectivos los controles.</t>
  </si>
  <si>
    <t xml:space="preserve">Influencia indebida  de particulares o terceros frente asuntos de competencia del grupo de control interno. 
</t>
  </si>
  <si>
    <t>Supervisión ejercida por el Asesor con funciones de Control Interno, sobre el cumplimiento de los objetivos del trabajo de campo desarrollado por el grupo de trabajo de Control Interno.</t>
  </si>
  <si>
    <t>Asesor con funciones de Control Interno</t>
  </si>
  <si>
    <t xml:space="preserve">Validar que sean comunicados todos los hechos de competencia de los órganos de control y administración de la Entidad  </t>
  </si>
  <si>
    <t>Planeación y supervisión del trabajo de campo desarrollado por los funcionarios adscritos a la dependencia</t>
  </si>
  <si>
    <t>Reportes del Sistema de Gestión Documental</t>
  </si>
  <si>
    <t>Verificación del trabajo de campo adelantado por los funcionarios adscritos a Control Interno, por parte del asesor, de acuerdo con el procedimieno de auditoría de gestión de la entidad</t>
  </si>
  <si>
    <t xml:space="preserve">Revisión de los informes preliminares elaborados por los funcionarios adscritos a Control Interno frente a los soportes y papeles de trabajo de la verificación adelantada </t>
  </si>
  <si>
    <t>Recibir o solicitar cualquier dádiva o beneficio a nombre propio o de terceros en la celebración de contratos.</t>
  </si>
  <si>
    <t>Gestión de bienes 
y servicios</t>
  </si>
  <si>
    <t>El servidor público que en ejercicio de sus funciones intervenga  en provecho suyo o de un tercero en las etapas precontractual, contractual y post contractual, con violación al régimen legal de la contratación pública.</t>
  </si>
  <si>
    <t xml:space="preserve">Interés de favorecer o beneficiar a un funcionario y /o un tercero en la celebración de un contrato.
</t>
  </si>
  <si>
    <t>1. Sanciones disciplinarias, fiscales y/o penales.
2. Demandas a la Entidad
3. Enriquecimiento ilícito de contratistas y/o funcionarios.
4. Detrimento patrimonial.</t>
  </si>
  <si>
    <t>IMPROBABLE</t>
  </si>
  <si>
    <t>*Inclusión de la necesidad en el Plan de adquisiciones. 
*Presentación de los estudios y documentos previos  para recomendación ante el Comité de Contratación. 
*Designación del Comité Asesor Evaluador a excepción de contratación directa y compra por acuerdo marco
*Verificar la aprobación del Comité.  
*Seguimiento en Comité</t>
  </si>
  <si>
    <t>Funcionarios de la Subdirección Administrativa y Financiera, que intervienen en el proceso de Contratación de la entidad</t>
  </si>
  <si>
    <t>01 de enero a 31 dic 2021</t>
  </si>
  <si>
    <t>Que la contratación cumpla con los objetivos previstos por la Entidad y estén acorde a la normatividad vigente</t>
  </si>
  <si>
    <t>A través de los formatos y procedimientos previstos y establecidos en el sistema de gestión de calidad y manual de contrataciones y normatividad interna vigente</t>
  </si>
  <si>
    <t>Poner en conocimiento de las autoridades competentes, sin perjuicio de las acciones disciplinarias o fiscales a que haya lugar</t>
  </si>
  <si>
    <t>PAA aprobado y publicado y Actas de Comité de Contratación y de Comité asesor evaluador, registros establecidos en el sistema de gestión y calidad</t>
  </si>
  <si>
    <t>NIVEL ALTO</t>
  </si>
  <si>
    <t>EVITAR EL RIESGO</t>
  </si>
  <si>
    <t>Aplicar los lineamientos internos para los procesos de contratación en la adquisición de bienes, obras y servicios.
- Publicar los procesos de selección a través del SECOP.</t>
  </si>
  <si>
    <t xml:space="preserve">** Manual de contratación
** Actas de reunión
*Actas de comité de contratación
* Informes de verificación y evaluación de propuestas
*Publicaciones SECOP
Acta de Comité de Expertos 
</t>
  </si>
  <si>
    <t>Área solicitante de la necesidad y  SAF (Contratos)</t>
  </si>
  <si>
    <t>Cada vez que se suscriba un contrato</t>
  </si>
  <si>
    <r>
      <rPr>
        <b/>
        <sz val="10"/>
        <rFont val="Arial"/>
        <family val="2"/>
      </rPr>
      <t>Índice de cumplimiento
actividades de control:</t>
    </r>
    <r>
      <rPr>
        <sz val="10"/>
        <rFont val="Arial"/>
        <family val="2"/>
      </rPr>
      <t xml:space="preserve">
# de denuncias tramitadas 
----------------- X100
# de denuncias recibidas relacionadas con los procesos de contratación de la entidad.
</t>
    </r>
  </si>
  <si>
    <t>Cada vez que se va a realizar un contrato, se deberá verificar los formatos de GBS-FOR02 Formato hoja de ruta y ficha de verificación personas naturales y GBS-FOR03 Formato hoja de ruta y ficha de verificación personas Jurídicas.</t>
  </si>
  <si>
    <t>Cada vez que se celebre un contrato</t>
  </si>
  <si>
    <t>Manual de contratación
Documentación de los procesos de selección
*Publicaciones SECOP"</t>
  </si>
  <si>
    <t>Apropiación de bienes y/o recursos de la entidad para beneficio propio o de terceros.</t>
  </si>
  <si>
    <t>La apropiación indebida de bienes y/ o recursos de la entidad por parte de un servidor público y/o un tercero.</t>
  </si>
  <si>
    <t xml:space="preserve">Interés de favorecer o beneficiar a un funcionario y /o un tercero.
</t>
  </si>
  <si>
    <t xml:space="preserve">1. Detrimento a los recursos públicos.
2. Sanciones disciplinarias, penales, fiscales y administrativas.
</t>
  </si>
  <si>
    <t>POSIBLE</t>
  </si>
  <si>
    <t>MAYOR</t>
  </si>
  <si>
    <t>Controles preventivos, para disminuir la probabilidad de ocurrencia o materialización del riesgo, como es el caso de manuales de procedimientos, inventarios cotejados con la contabilidad, pólizas vigentes que protejan los bienes de la entidad, auditorias, conciliaciones bancarias y arqueos de fondos.Cumplimiento de las normas y controles de cada proceso</t>
  </si>
  <si>
    <t>Jefes de las Oficinas
Servidores Públicos con bienes a su cargo y Control Interno</t>
  </si>
  <si>
    <t>Trimestral</t>
  </si>
  <si>
    <t xml:space="preserve">Proteger los bienes y recursos de la entidad </t>
  </si>
  <si>
    <t>De acuerdo a los procedimientos para la Subdirección Administrativa</t>
  </si>
  <si>
    <t xml:space="preserve">
Inventarios de bienes confrontados con la contabilidad de la Entidad</t>
  </si>
  <si>
    <t xml:space="preserve">Conciliación de saldos mensuales de la propiedad planta y equipo entre contabilidad (SIIF)  y gestión de bienes (TRIDENT) , </t>
  </si>
  <si>
    <t xml:space="preserve">Conciliación de saldos mensuales de la propiedad planta y equipo entre contabilidad (SIIF)  y gestión de bienes (TRIDENT)  </t>
  </si>
  <si>
    <t xml:space="preserve">Jefes de las Oficinas y Servidores públicos con bienes a su cargo y control interno.
</t>
  </si>
  <si>
    <r>
      <rPr>
        <b/>
        <sz val="10"/>
        <rFont val="Arial"/>
        <family val="2"/>
      </rPr>
      <t>Índice de cumplimiento
actividades de control:</t>
    </r>
    <r>
      <rPr>
        <sz val="10"/>
        <rFont val="Arial"/>
        <family val="2"/>
      </rPr>
      <t xml:space="preserve">
# de actividades
de control cumplidas
    ------------- X100
# de actividades
Programadas      
</t>
    </r>
  </si>
  <si>
    <t>Oficializar en el SIGC el formato de conciliación de saldos.</t>
  </si>
  <si>
    <t xml:space="preserve">
Responsable de las funciones de  Inventarios</t>
  </si>
  <si>
    <t>Pólizas vigentes que protejan los bienes de la entidad,</t>
  </si>
  <si>
    <t>Profesional Universitario SAF con funciones del manejo de pólizas de la entidad</t>
  </si>
  <si>
    <t>Mensual
del 1/01/2024 al 31/12/2024</t>
  </si>
  <si>
    <t>Influencia indebida  de funcionarios, particulares o terceros frente asuntos de competencia de los encargados de la contratación, tesorería, contribuciones, inventarios.</t>
  </si>
  <si>
    <t>Los resultados de las auditorias y arqueos</t>
  </si>
  <si>
    <t>conciliaciones bancarias y arqueos de fondos.</t>
  </si>
  <si>
    <t xml:space="preserve">Profesional Especializado de Contabilidad y deTesoreria
</t>
  </si>
  <si>
    <t>Mensual  del 1/01/2024 al 31/12/2024</t>
  </si>
  <si>
    <t>Posibilidad de recibir o solicitar cualquier dádiva o beneficio a nombre propio o de terceros a cambio del acceso a información  de la entidad.</t>
  </si>
  <si>
    <t>Oficina Asesora de Planeación y Tic´s</t>
  </si>
  <si>
    <t>Que el servidor público se apropie o use indebidamente en provecho suyo o de un tercero información de la Entidad.</t>
  </si>
  <si>
    <t>Falta de controles en la generación y administración de información de la CRA por parte de los usuarios intervinientes en cada uno de los procesos de la entidad.</t>
  </si>
  <si>
    <t> </t>
  </si>
  <si>
    <t>Pérdida de imagen Institucional, Pérdida de credibilidad, Vulneración de derechos y procesos disciplinarios.</t>
  </si>
  <si>
    <t>Información documentada a través de procedimientos, manuales, políticas guías, entre otros; con sus respectivos roles de administración</t>
  </si>
  <si>
    <t xml:space="preserve">
Servidores Públicos y contratistas con manejo de información suceptible de estas prácticas</t>
  </si>
  <si>
    <t>Anual</t>
  </si>
  <si>
    <t>Documentar y controlar los datos que se generan en la entidad con responsables plenamente identificados</t>
  </si>
  <si>
    <t xml:space="preserve">Levantando información con los líderes de procesos y su equipo de trabajo. </t>
  </si>
  <si>
    <t>Procedimientos, guías, manuales, entre otros documentos, de los diferentes procesos.</t>
  </si>
  <si>
    <t>NO DISMINUYE</t>
  </si>
  <si>
    <t>Establecer controles de acceso a la información identificada en la vigencia 2023</t>
  </si>
  <si>
    <t xml:space="preserve">1.Políticas Del Sistema De Gestión De Seguridad De La Información Actualizadas (Manual de Políticas del SIGC) </t>
  </si>
  <si>
    <t>1. Oficina Asesora de Planeación y Tic´s.</t>
  </si>
  <si>
    <t>1.ANUAL</t>
  </si>
  <si>
    <r>
      <t>Índice de cumplimiento
actividades de control:</t>
    </r>
    <r>
      <rPr>
        <sz val="10"/>
        <rFont val="Arial"/>
        <family val="2"/>
      </rPr>
      <t xml:space="preserve">
#de actividades de control cumplidas
    ------------- X100
#de actividades programadas   </t>
    </r>
  </si>
  <si>
    <t>Expedición u omisión de actos administrativos regulatorios de carácter particular, con infracción al ordenamiento jurídico, por causa de la solicitud, promesa o entrega de dádivas para beneficio propio  o de terceros.</t>
  </si>
  <si>
    <t>Gestión regulatoria</t>
  </si>
  <si>
    <t xml:space="preserve">Presiones de terceros o la falta de integridad, pueden dar lugar a una aplicación incorrecta de la normatividad que rige los procedimientos y las actuaciones administrativas de carácter particular.  </t>
  </si>
  <si>
    <t>Injerencia indebida de terceros en la gestión de la entidad.</t>
  </si>
  <si>
    <t xml:space="preserve">
1. Incumplimiento de funciones constitucionales y legales.
2.Sanciones disciplinarias, penales, fiscales y administrativas.
3. Pérdida de la imagen institucional.
</t>
  </si>
  <si>
    <t xml:space="preserve">Expedición u omisión de actos administrativos regulatorios de carácter particular, con infracción al ordenamiento jurídico, por causa de la solicitud, promesa o entrega de dádivas para beneficio propio  o de terceros. </t>
  </si>
  <si>
    <t xml:space="preserve">Revisión previa por parte de las distintas instancias, de los proyectos de decisiones en actuaciones administrativas de carácter particular. </t>
  </si>
  <si>
    <t>Comité de Expertos Comisionados, Asesores, Jefe Oficina Asesora Jurídica, Subdirector de Regulación</t>
  </si>
  <si>
    <t xml:space="preserve">Cada vez que se expida un acto administrativo. </t>
  </si>
  <si>
    <t xml:space="preserve"> Verificar que el acto administrativo cumpla con los criterios técnicos y jurídicos para su expedición</t>
  </si>
  <si>
    <t>De acuerdo al procedimiento GRE-PRC01 Procedimiento emisión actuaciones administrativas de caracter particular V03</t>
  </si>
  <si>
    <t>Hacer uso de los mecanismos señalados por el Código de Procedimiento Administrativo y de lo Contencioso Administrativo, tales como la revocatoria de los actos administrativos y la demanda de los mismos, sin perjuicio de las acciones penales y disciplinarias a que haya lugar.</t>
  </si>
  <si>
    <t xml:space="preserve">Sistema de gestión documental de la entidad, documentos de trabajo cuando se requiera, actas de comités y listados de asistencia </t>
  </si>
  <si>
    <t xml:space="preserve">Revisión y validación de las actuaciones, y de la aplicación en ellas de los criterios técnicos y jurídicos que corresponden.  </t>
  </si>
  <si>
    <r>
      <t>Acto administrativo y documento de trabajo, cuando se requiera, Acta de Comités de Expertos y de Sesiones de Comisión</t>
    </r>
    <r>
      <rPr>
        <sz val="10"/>
        <rFont val="Arial"/>
        <family val="2"/>
      </rPr>
      <t xml:space="preserve"> </t>
    </r>
  </si>
  <si>
    <t>Mensual  
del 1/01/2024 al 31/12/2024</t>
  </si>
  <si>
    <r>
      <rPr>
        <b/>
        <sz val="10"/>
        <rFont val="Arial"/>
        <family val="2"/>
      </rPr>
      <t>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particular.
</t>
    </r>
  </si>
  <si>
    <t>Comportamientos contrarios a la normativa aplicable a los funcionarios públicos.</t>
  </si>
  <si>
    <t xml:space="preserve">
“Expedición de Marcos Tarifarios, proyectos regulatorios de carácter generales y aprobación de la Agenda Regulatoria Indicativa, a favor de un tercero interesado, a cambio de un beneficio para uno o más colaboradores de la entidad.</t>
  </si>
  <si>
    <t>Regulación general</t>
  </si>
  <si>
    <t xml:space="preserve">Presiones de terceros o la falta de integridad, pueden dar lugar a una aplicación incorrecta de la normatividad que rige los procedimientos y las actuaciones administrativas de carácter general.  </t>
  </si>
  <si>
    <t>Expedición de Marcos Tarifarios, proyectos regulatorios, actuaciones generales a favor de un tercero interesado, a cambio de un beneficio  para un colaborador de la entidad</t>
  </si>
  <si>
    <t>Revisión previa por parte de las distintas instancias, de los proyectos de decisiones en actuaciones administrativas de carácter general, así como las participaciones ciudadanas de cada proyecto regulatorio</t>
  </si>
  <si>
    <t xml:space="preserve">Cada vez que se expida una Resolución de carácter general, Agenda Indicativa Anual o  un acto administrativo. </t>
  </si>
  <si>
    <t>De acuerdo al procedimiento REG-PRC01 Procedimiento emisión de regulaciones de carácter general V03.doc</t>
  </si>
  <si>
    <t>Sistema de gestión documental de la entidad, documentos de trabajo, actas de comités y Sesión Comisión, listados de asistencia, Matriz de Participación ciudadana</t>
  </si>
  <si>
    <t>Documentos de trabajo cuando se requiera, actas de comité de expertos y Actas de Sesión de Comisión , Matriz de participación ciudadana</t>
  </si>
  <si>
    <r>
      <rPr>
        <b/>
        <sz val="10"/>
        <rFont val="Arial"/>
        <family val="2"/>
      </rPr>
      <t xml:space="preserve">
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General.
</t>
    </r>
  </si>
  <si>
    <t>Comportamientos contrarios a la normativa y ética aplicable a los funcionarios públicos.</t>
  </si>
  <si>
    <t>Recibir o solicitar cualquier dádivas o beneficios a nombre propio o de terceros durante el trámite de la liquidación y el cobro de las contribuciones especiales.</t>
  </si>
  <si>
    <t>Gestión Contable y Financiera - Área de Contribuciones Especiales</t>
  </si>
  <si>
    <t>Interés de favorecer o beneficiar a un funcionario y/o contratista y/o tercero modificando en la etapa de liquidación el valor de la contribución especial durante el trámite de notificación y ejecutoria del acto administrativo sin razón legal, técnica y contable justificable.</t>
  </si>
  <si>
    <t xml:space="preserve">No aplicar controles a los funcionarios y/o contratista y/o terceros en el envío de comunicaciones oficiales (formatos actualizados), recepción y emisión de llamadas telefónicas y correos electrónicos por los canales institucionales autorizados.                                                                               </t>
  </si>
  <si>
    <t>Riesgo de gestión</t>
  </si>
  <si>
    <t>1. Sanciones disciplinarias, fiscales y/o penales.                                                                  
2. Pérdida de la imagen institucional.                                                                                       
3. Pérdida de confianza en lo público.
4. Denuncias a la Entidad
5. Enriquecimiento ilícito de contratistas y/o funcionarios.
6. Detrimento patrimonial.</t>
  </si>
  <si>
    <t>1. Llevar la trazabilidad en los casos en los que se realice ajuste con ocasión a recursos y/o revocatorias y/o correcciones de actos administrativos dentro del estado de cuenta en el botón "Novedades".    
2.Publicar en la página web de manera semestral a los usuarios el riesgos al que pueden estar expuestos y los canales autorizados para realizar pagos.                                                          
3. Reiterar y recordar semanalmente en el chat virtual de contribuciones especiales notas informativas con el riesgo y el canal de denuncia.</t>
  </si>
  <si>
    <t>Funcionarios de la Subdirección Administrativa y Financiera, que intervienen en el proceso de Contribuciones Especiales de la entidad.</t>
  </si>
  <si>
    <t>El propósito de la publicación de los riesgos es garantizar que se tomen las acciones adecuadas para evitar o disminuir su ocurrencia, retroalimentar y fortalecer la identificación y gestión de dichos riesgos y enriquecer las estadísticas sobre amenazas y vulnerabilidades y, con esta información, adoptar nuevos controles.</t>
  </si>
  <si>
    <t>Publicación en página web y chat virtual de notas informativas con alertas tempranas.</t>
  </si>
  <si>
    <t>Falta de segumiento y control</t>
  </si>
  <si>
    <t>Procedimientos y bases de datos</t>
  </si>
  <si>
    <t>Supervisor del contrato</t>
  </si>
  <si>
    <t>Subdirección Administrativa y Financiera -SAF-</t>
  </si>
  <si>
    <t>Semestral y semanal</t>
  </si>
  <si>
    <t>Notas informativas</t>
  </si>
  <si>
    <t>NIVEL BAJO</t>
  </si>
  <si>
    <t>Publicar constantemente el riesgo de exposición a los usuarios.</t>
  </si>
  <si>
    <t xml:space="preserve">Informe chat virtual; publicación página web, informe de actividades, seguimiento llamadas telefónicas. </t>
  </si>
  <si>
    <t>Profesiones del área y contratistas</t>
  </si>
  <si>
    <t>• Porcentaje de reclamación de clientes.
• Estadísticas en la rapidez en la atención de una llamada telefónica y en el chat virtual.
• Medición de confiabilidad en la atención al ciudadano.</t>
  </si>
  <si>
    <t>¿El servicio ofrecido es relevante para el usuario y/o ciudadano?
¿El proyecto permite controlar el posible accionar delictivo de los colaboradores?</t>
  </si>
  <si>
    <t>Interés de favorecer o beneficiar a un funcionario y/o contratista y/o tercero modificando en la etapa de cobro persuasivo y coactivo, la información de datos personales y los estados de cuenta sin razón legal, técnica y contable justificable.</t>
  </si>
  <si>
    <t>1. Llevar la trazabilidad en los casos en los que se realice ajuste con ocasión a recursos y/o revocatorias y/o correcciones de actos administrativos dentro del estado de cuenta en el botón "Novedades".    
2.Publicar en la página web de manera semestral a los usuarios el riesgos al que pueden estar expuestos y los canales autorizados para realizar pagos.                                                          
3. Reiterar y recordar semanalmente en el chat virtual de contribuciones especiales notas informativas con el riesgo y el canal de denuncia.                                                                                                4. Frente a los casos de detrimento patrimonial por acciones de terceros se debe comunicar de manera prioritaria a la Oficina Asesora Jurídica y a la Oficina de Control Interno los incidentes con el fin de que se inicien las acciones legales pertinentes y se emitan las señales de alarma a los usuarios.</t>
  </si>
  <si>
    <t>El uso adeacudo de los canales autorizados de comunicación  (comunicación oficial, llamada telefónica, correo electrónico, chat virtual).</t>
  </si>
  <si>
    <t>Formatos de llamada telefónicas, chat virtual y correos electrónicos</t>
  </si>
  <si>
    <t>Racionalización de Trámites</t>
  </si>
  <si>
    <r>
      <t xml:space="preserve">La Comisión de Regulación de Agua Potable y Saneamiento Básico - CRA ; como entidad reguladora de los servicios públicos de acueducto, alcantarillado y aseo, si bien, su relación con el ciudadano no se caracteriza por ser tan directa, sí puede implementar algunos compromisos institucionales que apoyen el objetivo de promover la participación ciudadana para conocer las opiniones y propuestas ciudadanas que permitan priorizar las acciones a implementar en el año 2024 en materia de racionalización de trámites y mejora normativa. 
Propósitos 2024:  
</t>
    </r>
    <r>
      <rPr>
        <sz val="12"/>
        <color rgb="FF0070C0"/>
        <rFont val="Arial"/>
        <family val="2"/>
      </rPr>
      <t>i) Dar cumplimiento a todos los elementos sugeridos en la política antitrámites.
ii) Analizar, identificar  racionalizar y automatizar los trámites, procedimientos internos y OPAS.
iii) Contribuir a la lucha contra la corrupción a través del mejoramiento de los trámites internos</t>
    </r>
  </si>
  <si>
    <t>COMPONENTE DOS :PLANEACIÓN DE LA ESTRATEGIA DE RACIONALIZACIÓN</t>
  </si>
  <si>
    <t xml:space="preserve">
N°</t>
  </si>
  <si>
    <t xml:space="preserve">Definición del procedimiento / tramite  </t>
  </si>
  <si>
    <t>TIPO DE RACIONALIZACIÓN</t>
  </si>
  <si>
    <t>Ruta de trabajo / Actividad</t>
  </si>
  <si>
    <t>SITUACIÓN ACTUAL</t>
  </si>
  <si>
    <t>DESCRIPCIÓN DE LA MEJORA A REALIZAR AL TRÁMITE, PROCESO O PROCEDIMIENTO</t>
  </si>
  <si>
    <t>Beneficio para el  ciudadano o la entidad</t>
  </si>
  <si>
    <t>DEPENDENCIA 
RESPONSABLE</t>
  </si>
  <si>
    <t>INDICADOR</t>
  </si>
  <si>
    <t>META</t>
  </si>
  <si>
    <t>FECHA DE INICIO
dd/mm/aa</t>
  </si>
  <si>
    <t>FECHA DE FINALIZACIÓN
dd/mm/aa</t>
  </si>
  <si>
    <t>MONITOREO A 30 DE ABRIL DE 2024</t>
  </si>
  <si>
    <t>MONITOREO A 31 DE AGOSTO DE 2024</t>
  </si>
  <si>
    <t>MONITOREO A 31 DE DICIEMBRE DE 2024</t>
  </si>
  <si>
    <t xml:space="preserve">Trámites y Otros Procedimientos Administrativos-OPA de la CRA </t>
  </si>
  <si>
    <t>Administrativa</t>
  </si>
  <si>
    <t>Revisión de los tramites actuales para simplificar y disponer de procedimientos y trámites acorde a las necesidades de los usuarios.</t>
  </si>
  <si>
    <t>Actualmente la entidad cuenta con los siguientes tramites: Modificación de las fórmulas tarifarias; Verificación de motivos para la asignación de áreas de servicio exclusivo en los servicios públicos de acueducto, aseo y alcantarillado; Mediación de facturación conjunta entre prestadores de los servicios; e Inclusión de cláusulas exorbitantes en los contratos.</t>
  </si>
  <si>
    <t>Disponer de procedimientos y trámites acorde a las necesidades de los usuarios</t>
  </si>
  <si>
    <t xml:space="preserve"> Oficina asesora Jurídica, /Oficina Asesora de Planeación y Tics/Servicio al Ciudadano</t>
  </si>
  <si>
    <t>Cumplimiento de la estrategia de racionalización= Actividades ejecutadas/Actividades programadas</t>
  </si>
  <si>
    <t>Tecnológica y Administrativa</t>
  </si>
  <si>
    <t xml:space="preserve"> Información de tramites en el SUIT</t>
  </si>
  <si>
    <t>Información actualizada en SUIT</t>
  </si>
  <si>
    <t xml:space="preserve">Realizar la actualización en SUIT sobre los cambios de tramites y/o servicios  realizados en la entidad </t>
  </si>
  <si>
    <t>Disponer de procedimientos y trámites actualizados acorde a las necesidades de los usuarios</t>
  </si>
  <si>
    <t xml:space="preserve"> Servicio al ciudadano /Oficina Asesora de Planeación y Tics</t>
  </si>
  <si>
    <t>Matriz de seguimiento PAAC 2024</t>
  </si>
  <si>
    <t>PAAC 2022'!A1</t>
  </si>
  <si>
    <t>CLICK PARA VOLVER A PORTADA</t>
  </si>
  <si>
    <t xml:space="preserve">       Estrategia de Rendición de Cuentas</t>
  </si>
  <si>
    <r>
      <rPr>
        <b/>
        <u/>
        <sz val="12"/>
        <color indexed="30"/>
        <rFont val="Arial"/>
        <family val="2"/>
      </rPr>
      <t xml:space="preserve">Propósitos 2024:
</t>
    </r>
    <r>
      <rPr>
        <sz val="12"/>
        <color indexed="30"/>
        <rFont val="Arial"/>
        <family val="2"/>
      </rPr>
      <t>I. Desarrollar prácticas permanentes de diálogo con sus grupos de valor para explicar en detalle sus procesos de gestión y desempeño institucional 
II. Informar las acciones desarrolladas para el cumplimiento de propósito fundamental gestión y alcanzar sus resultados.
III. Entregar resultados de la gestión adelantada para el control social de la ciudadanía.</t>
    </r>
  </si>
  <si>
    <t>COMPONENTE 3. Rendición de cuentas</t>
  </si>
  <si>
    <t>ACTIVIDADES</t>
  </si>
  <si>
    <t>META O PRODUCTO</t>
  </si>
  <si>
    <t>FECHA INICIO</t>
  </si>
  <si>
    <t>|</t>
  </si>
  <si>
    <t>Subcomponente 1
Información de calidad y en lenguaje comprensible</t>
  </si>
  <si>
    <t>Publicar en la página Web y en las redes sociales información relevante producida por la CRA.</t>
  </si>
  <si>
    <t>Publicación de información relevante en página Web y redes sociales de la CRA.</t>
  </si>
  <si>
    <t>Oficina Asesora de Planeación y TICs/Comunicaciones</t>
  </si>
  <si>
    <t>Recursos Humanos y Tecnológicos disponibles de la CRA</t>
  </si>
  <si>
    <t>Informe trimestral con información publicada en la sede electrónica institucional</t>
  </si>
  <si>
    <t>1.2</t>
  </si>
  <si>
    <t>Publicar boletines y/o comunicados de prensa con información relevante de la entidad.</t>
  </si>
  <si>
    <t>Boletines y/o comunicados de prensa de acuerdo con las necesidades de divulgación de información.</t>
  </si>
  <si>
    <t>Mínimo 4 notas de prensa</t>
  </si>
  <si>
    <t>1.3</t>
  </si>
  <si>
    <t>Participar en entrevistas.</t>
  </si>
  <si>
    <t>Entrevistas en las que participa la entidad según las necesidades de divulgación de información.</t>
  </si>
  <si>
    <t>Recursos Humanos  disponibles de la CRA</t>
  </si>
  <si>
    <t>Mínimo 4 entrevista al año</t>
  </si>
  <si>
    <t>1.4</t>
  </si>
  <si>
    <t>Publicar en la página Web la estrategia de participación ciudadana de la CRA.</t>
  </si>
  <si>
    <t xml:space="preserve">Estrategia de participación ciudadana publicada en la página Web de la entidad. </t>
  </si>
  <si>
    <t>Oficina Asesora de Planeación y TICs</t>
  </si>
  <si>
    <t>1.6</t>
  </si>
  <si>
    <t>Publicar y divulgar la información emitida por la CRA n cumplimiento a lo establecido en la Resolución 3564 de 2015 en la sección Transparencia y acceso a la información publicación.</t>
  </si>
  <si>
    <t>Cumplimento del 90% en el aplicativo ITA de la Procuraduría General de la Nación.</t>
  </si>
  <si>
    <t>Oficina Asesora de Planeación y TIC’s</t>
  </si>
  <si>
    <r>
      <t xml:space="preserve">Subcomponente 2
</t>
    </r>
    <r>
      <rPr>
        <sz val="10"/>
        <color theme="0"/>
        <rFont val="Arial"/>
        <family val="2"/>
      </rPr>
      <t>Diálogo de doble vía con la ciudadanía y sus organizaciones</t>
    </r>
  </si>
  <si>
    <t>Realizar la audiencia pública de Rendición de cuentas a la ciudadanía.</t>
  </si>
  <si>
    <t>Realización de una actividad que permita  Rendir Cuentas  a la Ciudadanía</t>
  </si>
  <si>
    <t>Oficina Asesora de Planeación y TICs/ Dirección Ejecutiva</t>
  </si>
  <si>
    <t>Recursos Humanos  disponibles de la CRA y Financieros presupuestados.</t>
  </si>
  <si>
    <t>Realizar talleres/ espacios  sobre la regulación expedida por la CRA.</t>
  </si>
  <si>
    <t>Realizar 5 espacios de divulgación sobre la regulación expedida por CRA que mejore la transferencia del conocimiento regulatorio.</t>
  </si>
  <si>
    <t>Oficina Asesora de Planeación y/o Subdirección de Regulación</t>
  </si>
  <si>
    <t>Recursos Humanos  disponibles de la CRA y Financieros.</t>
  </si>
  <si>
    <t>talleres</t>
  </si>
  <si>
    <t>2.3</t>
  </si>
  <si>
    <t xml:space="preserve">Participar en eventos sectoriales organizados por el Gobierno Nacional, gremios, vocales, etc., con el fin de dar a socializar el quehacer de la CRA. </t>
  </si>
  <si>
    <t>Participación en  mínimo diez (10) eventos sectoriales.</t>
  </si>
  <si>
    <t>Oficina Asesora de Planeación y TICs y/o Subdirección de Regulación</t>
  </si>
  <si>
    <t>Generar trimestralmente un informe sobre los eventos presenciales/virtuales organizados y/o participe la Comisión</t>
  </si>
  <si>
    <t>2.4</t>
  </si>
  <si>
    <t>Prestar un servicio de comunicación online para atender las solicitudes de la ciudadanía a través de una interacción en tiempo real mediante Chat. Atención virtual en el 100% de las horas programadas.</t>
  </si>
  <si>
    <t>Informes del Chat de la página Web elaborados por cada área responsable y base chat consolidada mensual</t>
  </si>
  <si>
    <t>Servicio al Ciudadano, Subdirección de Regulación y Subdirección Administrativa y Financiera</t>
  </si>
  <si>
    <t>Recursos Humanos  y tecnológicos disponibles de la CRA.</t>
  </si>
  <si>
    <t>2.5</t>
  </si>
  <si>
    <t>Realizar Jornadas de Participación Ciudadana para exponer los proyectos de Resolución regulatorios generales.</t>
  </si>
  <si>
    <t>Participaciones ciudadanas presenciales o virtuales, de los proyectos de resolución expedidos por la CRA, teniendo en cuenta los lineamientos dados por la Direcciòn Ejecutiva y/o Subdirecciòn de Regulaciòn</t>
  </si>
  <si>
    <r>
      <rPr>
        <b/>
        <sz val="10"/>
        <color theme="0"/>
        <rFont val="Arial"/>
        <family val="2"/>
      </rPr>
      <t xml:space="preserve">Subcomponente 3 </t>
    </r>
    <r>
      <rPr>
        <sz val="10"/>
        <color theme="0"/>
        <rFont val="Arial"/>
        <family val="2"/>
      </rPr>
      <t xml:space="preserve">                                                Incentivos para motivar la cultura de la rendición y petición de cuentas</t>
    </r>
  </si>
  <si>
    <t>Elaborar y divulgar el informe de resultados obtenidos en la implementación de la Estrategia de Rendición de Cuentas.</t>
  </si>
  <si>
    <t>Publicar informe</t>
  </si>
  <si>
    <t>Oficina Asesora de Planeación y TIC’s/Comunicaciones</t>
  </si>
  <si>
    <t>Recursos Humanos disponibles de la CRA y Financieros.</t>
  </si>
  <si>
    <t>Publicación del Informe de resultados sobre ejecuciòn de la Estrategia de Rendiciòn de Cuentas.</t>
  </si>
  <si>
    <t>3.2</t>
  </si>
  <si>
    <t>Publicar (1) encuesta virtual sobre los temas de interés a considerar en la jornada de rendición de cuentas.</t>
  </si>
  <si>
    <t>Encuesta virtual sobre rendición de cuentas publicada en la página web de la CRA.</t>
  </si>
  <si>
    <t>Publicaciòn en página web y redes sociales encuensta para determinar temas de interes a tratar en Jornada de Rendiciòn de Cuentas</t>
  </si>
  <si>
    <t>3.3</t>
  </si>
  <si>
    <t>Realizar la convocatoria para la audiencia pública de Rendición de Cuentas a la ciudadanía por página web y redes sociales de la entidad.</t>
  </si>
  <si>
    <t>Piezas de convocatoria para la rendición de cuentas publicada a través de la página Web y redes sociales.</t>
  </si>
  <si>
    <t>Recursos Humanos  y tecnológicos disponibles de la CRA</t>
  </si>
  <si>
    <r>
      <rPr>
        <b/>
        <sz val="10"/>
        <color theme="0"/>
        <rFont val="Arial"/>
        <family val="2"/>
      </rPr>
      <t>Subcomponente 4</t>
    </r>
    <r>
      <rPr>
        <sz val="10"/>
        <color theme="0"/>
        <rFont val="Arial"/>
        <family val="2"/>
      </rPr>
      <t xml:space="preserve"> 
Evaluación y retroalimentación a  la gestión institucional</t>
    </r>
  </si>
  <si>
    <t>Elaborar y  publicar informe de  resultados de la encuesta de percepción sobre la Audiencia de Rendición de Cuentas.</t>
  </si>
  <si>
    <r>
      <t>Publicación en la página web el informe  de resultados de la e</t>
    </r>
    <r>
      <rPr>
        <sz val="10"/>
        <color rgb="FF000000"/>
        <rFont val="Arial"/>
        <family val="2"/>
      </rPr>
      <t>ncuesta de percepción de la audiencia pública de rendición de cuentas.</t>
    </r>
  </si>
  <si>
    <t>Elaborar y publicar en la página Web el informe de Gestión.</t>
  </si>
  <si>
    <t>Informe de Gestión publicado en la página Web.</t>
  </si>
  <si>
    <t>Publicar en pàgina web informe gestion</t>
  </si>
  <si>
    <t>Mecanismos para Mejorar la Atención al Ciudadano</t>
  </si>
  <si>
    <t>CLICK PARA REGRESAR A PORTADA PACC</t>
  </si>
  <si>
    <t>COMPONENTE 4. MECANISMOS PARA MEJORAR LA ATENCIÓN AL CIUDADANO</t>
  </si>
  <si>
    <t>SEGUIMIENTO ACTIVIDADES 2024</t>
  </si>
  <si>
    <t>MONITOREO A 30 DE ABRIL DE 2023</t>
  </si>
  <si>
    <t>MONITOREO A 31 DE AGOSTO DE 2023</t>
  </si>
  <si>
    <t>MONITOREO A 31 DEDICIEMBRE DE 2023</t>
  </si>
  <si>
    <t xml:space="preserve">Subcomponente 1                           Estructura administrativa y Direccionamiento estratégico </t>
  </si>
  <si>
    <t>Implementar la estrategia de relacionamiento con el ciudadano</t>
  </si>
  <si>
    <t>Grupo de Relacionamiento con el ciudadano</t>
  </si>
  <si>
    <t>%cumplimientos de implementación =actividades ejecutadas/ actividades programadas</t>
  </si>
  <si>
    <t>Implementar la política de servicio al ciudadano.</t>
  </si>
  <si>
    <t>%cumplimientos de implementación de la política=actividades ejecutadas/ actividades programadas</t>
  </si>
  <si>
    <t>Difusión de caracterización</t>
  </si>
  <si>
    <t>Documentación actualizada</t>
  </si>
  <si>
    <t>Subcomponente 2. 
Fortalecimiento de los canales de atención</t>
  </si>
  <si>
    <t>%cumplimientos de implementación de la estrategia=actividades ejecutadas/ actividades programadas</t>
  </si>
  <si>
    <t>Servicio al ciudadano</t>
  </si>
  <si>
    <t>Número de actividades programadas/ Número de actividades ejecutadas</t>
  </si>
  <si>
    <t>Subcomponente 3                           Talento humano</t>
  </si>
  <si>
    <t>Fortalecer las competencias de los servidores públicos y contratistas en la atención al ciudadano.</t>
  </si>
  <si>
    <t>Subdirección Administrativa y Financiera/ Servicio al Ciudadano</t>
  </si>
  <si>
    <t>Recursos Humanos  disponibles y financieros de la CRA</t>
  </si>
  <si>
    <t>Desarrollar capacitaciones incluidas Plan institucional de capacitación ejecutado= 100%= 2 capacitacionesprogramadas/2 capacitaciones ejecutadas</t>
  </si>
  <si>
    <t>Subcomponente 4                          Normativo y procedimental</t>
  </si>
  <si>
    <t>Presentar ante Comité de gestión y desempeño el informe trimestral del PQRS.</t>
  </si>
  <si>
    <t xml:space="preserve">Informe de PQRSD publicado </t>
  </si>
  <si>
    <t>Reglamento interno de gestión de PQRSD socializado al interior de la entidad</t>
  </si>
  <si>
    <t>Subcomponente 5                           Relacionamiento con el ciudadano</t>
  </si>
  <si>
    <t>5.1</t>
  </si>
  <si>
    <t>Presentar al CIGD informe de las encuestas de percepción y satisfacción de usuarios de la entidad.</t>
  </si>
  <si>
    <t>Informe final sobre los resultados de las encuestas de satisfacción</t>
  </si>
  <si>
    <t>5.2</t>
  </si>
  <si>
    <t>Elaborar dos (2) informes de Seguimiento a los canales de atención de la CRA.</t>
  </si>
  <si>
    <t>Informe de canales de atención</t>
  </si>
  <si>
    <t>5.3</t>
  </si>
  <si>
    <t>Implementación del programa de cualificación en atención preferencial.</t>
  </si>
  <si>
    <t>% cumplimiento de implementación y socialización  del programa de cualificación = actividades ejecutadas/ actividades programadas</t>
  </si>
  <si>
    <t>5.4</t>
  </si>
  <si>
    <t>Participar en las estrategias de servicio al ciudadano implementadas por el DNP/DAFP.</t>
  </si>
  <si>
    <t>%cumplimiento de jornadas de partición= Número de participaciones  ejecutas / número de participaciones convocadas</t>
  </si>
  <si>
    <t>Matriz de seguimiento PAAC 2022 aprobadó en CIGD 01 de XX de enero 2022.</t>
  </si>
  <si>
    <t>Diseñar y difundir mensajes internos (parrilla de contenidos) tendientes a fortalecer la atención del servicio con enfoque incluyente y accesible.</t>
  </si>
  <si>
    <t xml:space="preserve">una jornada de capacitacion por semestre en competencias y habilidades para el servicio al ciudadano. </t>
  </si>
  <si>
    <t>un informre semestral que describan la calidad de los servicios ofrecidos por los diferentes canales de atención.</t>
  </si>
  <si>
    <t>Mecanismos para la Transparencia y Acceso a la Información</t>
  </si>
  <si>
    <t>HAZ CLICK PORTADA   'PAAC 2023'!A1</t>
  </si>
  <si>
    <t>COMPONENTE CINCO:  TRANSPARENCIA Y ACCESO A LA INFORMACIÓN</t>
  </si>
  <si>
    <t>FECHA 
DE INICIO
dd/mm/aaaa</t>
  </si>
  <si>
    <t>FECHA FINALIZACIÓN
dd/mm/aaaa</t>
  </si>
  <si>
    <t>INDICADORES</t>
  </si>
  <si>
    <t>AVANCES MONITOREO A 30 DE ABRIL DE 2024</t>
  </si>
  <si>
    <t>AVANCES MONITOREO A 31 DE AGOSTO DE 2024</t>
  </si>
  <si>
    <t>AVANCES MONITOREO A 31 DE DICIEMBRE DE 2024</t>
  </si>
  <si>
    <r>
      <rPr>
        <b/>
        <sz val="10"/>
        <color theme="0"/>
        <rFont val="Arial"/>
        <family val="2"/>
      </rPr>
      <t>Subcomponente 1</t>
    </r>
    <r>
      <rPr>
        <sz val="10"/>
        <color theme="0"/>
        <rFont val="Arial"/>
        <family val="2"/>
      </rPr>
      <t xml:space="preserve"> Lineamientos de Transparencia Activa</t>
    </r>
  </si>
  <si>
    <t xml:space="preserve">Publicar y divulgar datos abiertos. </t>
  </si>
  <si>
    <t xml:space="preserve">Publicar en el portal web datos.gov.co </t>
  </si>
  <si>
    <t>100% información publicada de datos abiertos</t>
  </si>
  <si>
    <t xml:space="preserve"> Oficina Asesora de 
Planeación y Tic</t>
  </si>
  <si>
    <t>Recursos Humanos y tecnológicos disponibles de la CRA</t>
  </si>
  <si>
    <t>30-jun-2024 y
31-dic-2024</t>
  </si>
  <si>
    <r>
      <rPr>
        <b/>
        <sz val="10"/>
        <color theme="0"/>
        <rFont val="Arial"/>
        <family val="2"/>
      </rPr>
      <t xml:space="preserve">Subcomponente 2  </t>
    </r>
    <r>
      <rPr>
        <sz val="10"/>
        <color theme="0"/>
        <rFont val="Arial"/>
        <family val="2"/>
      </rPr>
      <t>Lineamientos de Transparencia Pasiva</t>
    </r>
  </si>
  <si>
    <t>Ejecutar campaña de divulgaciòn para que la ciudadandìa conozca los mecanismos ymedios para contarse con la CRA</t>
  </si>
  <si>
    <t>Campaña Ejecutada</t>
  </si>
  <si>
    <t>100% campaña ejecutada</t>
  </si>
  <si>
    <t>Publicar en el SIGEP lo establecido en la Ley 2013 de 2019</t>
  </si>
  <si>
    <t>Publicación de las Declaraciones de Bienes y Rentas de conformidad con lo establecido en la Ley 2013 de 2019</t>
  </si>
  <si>
    <t>100% de la información publicada de acuerdo a la competencia para la CRA</t>
  </si>
  <si>
    <t>Subdirección Administrativa y Financiera</t>
  </si>
  <si>
    <r>
      <rPr>
        <b/>
        <sz val="10"/>
        <color theme="0"/>
        <rFont val="Arial"/>
        <family val="2"/>
      </rPr>
      <t xml:space="preserve">Subcomponente 3  </t>
    </r>
    <r>
      <rPr>
        <sz val="10"/>
        <color theme="0"/>
        <rFont val="Arial"/>
        <family val="2"/>
      </rPr>
      <t>Elaboración los Instrumentos de Gestión de la Información</t>
    </r>
  </si>
  <si>
    <t>Mantener actualizado el Inventario de Activos de información.</t>
  </si>
  <si>
    <t>Inventario de activos de información revisado y/o  actualizado y publicado en la página Web de la entidad.</t>
  </si>
  <si>
    <t xml:space="preserve">Publicación inventario de activos actualizado de información en página Web. </t>
  </si>
  <si>
    <t>Subcomponente 4  Criterio diferencial de accesibilidad</t>
  </si>
  <si>
    <t>Mantenber actualizada la publicación de información de la entidad.</t>
  </si>
  <si>
    <t>Esquema de publicación de información revisado y/o  actualizado y publicado en la página Web de la entidad.</t>
  </si>
  <si>
    <t xml:space="preserve">Publicación del Esquema de publicación de información en página Web.  </t>
  </si>
  <si>
    <t>Subcomponente 5 Monitoreo del Acceso a la Información Pública</t>
  </si>
  <si>
    <t>Publicar y vincular las hojas de vida de los servidores públicos de la CRA en el SIGEP II.</t>
  </si>
  <si>
    <t>Totalidad de las hojas de vida de los servidores públicos de la entidad publicadas en el SIGEP II.</t>
  </si>
  <si>
    <t>Índice de vinculación y gestión en el SIGEP II al 100%</t>
  </si>
  <si>
    <t>Iniciativas Adicionales 2024</t>
  </si>
  <si>
    <t>HAZ CLICK PORTADA 'PAAC 2024'!A1</t>
  </si>
  <si>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</si>
  <si>
    <t>Subcomponente</t>
  </si>
  <si>
    <t>Fecha</t>
  </si>
  <si>
    <t>Dependencia Responsable</t>
  </si>
  <si>
    <t>Producto</t>
  </si>
  <si>
    <t>Inicio</t>
  </si>
  <si>
    <t>Fin</t>
  </si>
  <si>
    <t>6.1</t>
  </si>
  <si>
    <t>Iniciativas Adicionales.
Integridad</t>
  </si>
  <si>
    <t>Curso de Integridad realizado por los funcionarios.</t>
  </si>
  <si>
    <t>Certificado de funcionarios del curso de integridad, transparencia y lucha contra la corrupción establecido por Función Pública para dar cumplimiento a la Ley 2016 de 2020.</t>
  </si>
  <si>
    <t>SAF</t>
  </si>
  <si>
    <t>6.2</t>
  </si>
  <si>
    <t>Iniciativas Adicionales. 
Valores eticos</t>
  </si>
  <si>
    <t>Realizar campaña de sensibilización de los valores a realizarse a través de alguno de los siguientes medios teams, correo institucional, mailing e intranet.</t>
  </si>
  <si>
    <t>Campañas realizadas a los funcionarios sobre el código de ética, valores integridad y transparencia en la gestión pública.</t>
  </si>
  <si>
    <t>HAZ CLICK PORTADA  'PAAC 2024'!A1</t>
  </si>
  <si>
    <t>Publicación</t>
  </si>
  <si>
    <t>Audiencia realizada</t>
  </si>
  <si>
    <t>Informe proceso de convocatoria para la Audiencia Pùblica de Rendición de Cuentas</t>
  </si>
  <si>
    <t>Se sugiere dejar un solo trámite que contemple todas las modalidades de actuaciones administrativas de carácter particular, en los que la entidad aplique la normativa aplicable en ejercicio de sus funciones.</t>
  </si>
  <si>
    <t>12 informes del Chat</t>
  </si>
  <si>
    <t xml:space="preserve"> informe de acuedo con la ejecuciòn de la Jornada Virtual o Presencial de Participaciòn Ciudadana</t>
  </si>
  <si>
    <t>Elaborar y publicar  informe con los resultados obtenidos  en la encuesta de percepciòn  socializada en la audiencia de rendiciòn de cuentas</t>
  </si>
  <si>
    <t>Este componente busca mejorar la calidad y el acceso a los trámites y servicios de las entidades públicas, 
mejorando la satisfacción de los ciudadanos y facilitando el ejercicio de sus derechos.</t>
  </si>
  <si>
    <t>matriz de seguimiento y control de Acciones de la estrategia</t>
  </si>
  <si>
    <t>matriz de seguimiento y control de Acciones de la política implementadas</t>
  </si>
  <si>
    <t>Difundir la caracterización de usuarios de la entidad.</t>
  </si>
  <si>
    <t>una campaña anual de difusion por correo electrónica e intranet</t>
  </si>
  <si>
    <t>restructurar el grupo de relacionamiento con el ciudadano acorde a perfiles y propositos de la estrategia</t>
  </si>
  <si>
    <t>mantenimiento de los documentos del SIGC del grupo interno de trabajo y revisión de la estrategia de presencia regional. (Cuando se requiera)</t>
  </si>
  <si>
    <t>Fortalecer los canales de atención e implementación de nuevas estrategias de articulacion   para mejorar la experiencia de los grupos de valor.</t>
  </si>
  <si>
    <t xml:space="preserve">plan de accion de la Estrategia de relacionamiento con el ciudadano </t>
  </si>
  <si>
    <t>Difundir mínimo (2) mensajes semestral de sensibilización campañas de difusión con enfoque incluyente y accesible.</t>
  </si>
  <si>
    <t>Un Informe trimestral de solicitudes de acceso a información a través del Módulo de atención PQRSD publicado en la página web de la entidad</t>
  </si>
  <si>
    <t>Socializar al interior de la entidad el reglamento interno de gestión de PQRSD.</t>
  </si>
  <si>
    <t>una sesión de socialización anual del reglamento interno de gestión de PQRSD</t>
  </si>
  <si>
    <t>Un (1) informe semestral sobre los resultados obtenidos de las encuestas de percepción y satisfacción de usuarios de la entidad.</t>
  </si>
  <si>
    <t>matriz de seguimiento de Acciones del programa de cualificación en atención preferencial implementadas.</t>
  </si>
  <si>
    <t># de Participaciones presenciales o virtuales en las estrategias implementadas por el DNP/DAFP.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</si>
</sst>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1" formatCode="_-* #,##0_-;\-* #,##0_-;_-* &quot;-&quot;_-;_-@_-"/>
  </numFmts>
  <fonts count="79" x14ac:knownFonts="1">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u/>
      <sz val="11"/>
      <color theme="10"/>
      <name val="Calibri"/>
      <family val="2"/>
      <scheme val="minor"/>
    </font>
    <font>
      <sz val="11"/>
      <color rgb="FF000000"/>
      <name val="Calibri"/>
      <family val="2"/>
      <scheme val="minor"/>
    </font>
    <font>
      <sz val="7"/>
      <color rgb="FFFF0000"/>
      <name val="Arial"/>
      <family val="2"/>
    </font>
    <font>
      <sz val="14"/>
      <name val="Arial"/>
      <family val="2"/>
    </font>
    <font>
      <b/>
      <sz val="10"/>
      <name val="Arial"/>
      <family val="2"/>
    </font>
    <font>
      <b/>
      <sz val="12"/>
      <name val="Calibri"/>
      <family val="2"/>
      <scheme val="minor"/>
    </font>
    <font>
      <sz val="10"/>
      <name val="Arial"/>
      <family val="2"/>
    </font>
    <font>
      <sz val="12"/>
      <name val="Calibri"/>
      <family val="2"/>
    </font>
    <font>
      <sz val="10"/>
      <name val="Calibri"/>
      <family val="2"/>
      <scheme val="minor"/>
    </font>
    <font>
      <sz val="12"/>
      <name val="Arial"/>
      <family val="2"/>
    </font>
    <font>
      <sz val="10"/>
      <color rgb="FF000000"/>
      <name val="Calibri"/>
      <family val="2"/>
    </font>
    <font>
      <sz val="10"/>
      <color rgb="FF000000"/>
      <name val="Arial"/>
      <family val="2"/>
    </font>
    <font>
      <sz val="11"/>
      <name val="Calibri"/>
      <family val="2"/>
      <scheme val="minor"/>
    </font>
    <font>
      <sz val="10"/>
      <name val="Calibri"/>
      <family val="2"/>
    </font>
    <font>
      <sz val="14"/>
      <color indexed="81"/>
      <name val="Tahoma"/>
      <family val="2"/>
    </font>
    <font>
      <sz val="12"/>
      <color indexed="81"/>
      <name val="Tahoma"/>
      <family val="2"/>
    </font>
    <font>
      <i/>
      <sz val="12"/>
      <color indexed="81"/>
      <name val="Tahoma"/>
      <family val="2"/>
    </font>
    <font>
      <sz val="11"/>
      <color indexed="81"/>
      <name val="Tahoma"/>
      <family val="2"/>
    </font>
    <font>
      <b/>
      <sz val="11"/>
      <color indexed="81"/>
      <name val="Tahoma"/>
      <family val="2"/>
    </font>
    <font>
      <b/>
      <sz val="9"/>
      <color indexed="81"/>
      <name val="Tahoma"/>
      <family val="2"/>
    </font>
    <font>
      <u/>
      <sz val="11"/>
      <color indexed="81"/>
      <name val="Tahoma"/>
      <family val="2"/>
    </font>
    <font>
      <b/>
      <i/>
      <u/>
      <sz val="11"/>
      <color indexed="81"/>
      <name val="Tahoma"/>
      <family val="2"/>
    </font>
    <font>
      <b/>
      <sz val="12"/>
      <color indexed="81"/>
      <name val="Tahoma"/>
      <family val="2"/>
    </font>
    <font>
      <sz val="9"/>
      <color indexed="81"/>
      <name val="Tahoma"/>
      <family val="2"/>
    </font>
    <font>
      <sz val="10"/>
      <color indexed="81"/>
      <name val="Tahoma"/>
      <family val="2"/>
    </font>
    <font>
      <sz val="10"/>
      <color theme="1"/>
      <name val="Arial"/>
      <family val="2"/>
    </font>
    <font>
      <b/>
      <sz val="14"/>
      <color theme="0"/>
      <name val="Arial Narrow"/>
      <family val="2"/>
    </font>
    <font>
      <sz val="11"/>
      <color theme="1"/>
      <name val="Arial Narrow"/>
      <family val="2"/>
    </font>
    <font>
      <b/>
      <sz val="12"/>
      <color theme="0"/>
      <name val="Arial Narrow"/>
      <family val="2"/>
    </font>
    <font>
      <sz val="11"/>
      <name val="Arial Narrow"/>
      <family val="2"/>
    </font>
    <font>
      <sz val="24"/>
      <color theme="4" tint="-0.249977111117893"/>
      <name val="Arial"/>
      <family val="2"/>
    </font>
    <font>
      <b/>
      <sz val="14"/>
      <color rgb="FF0070C0"/>
      <name val="Arial Narrow"/>
      <family val="2"/>
    </font>
    <font>
      <b/>
      <sz val="36"/>
      <color rgb="FF0065B0"/>
      <name val="Arial Narrow"/>
      <family val="2"/>
    </font>
    <font>
      <b/>
      <sz val="10"/>
      <color theme="0"/>
      <name val="Arial"/>
      <family val="2"/>
    </font>
    <font>
      <b/>
      <sz val="12"/>
      <color theme="0"/>
      <name val="Arial"/>
      <family val="2"/>
    </font>
    <font>
      <sz val="10"/>
      <color theme="0"/>
      <name val="Arial"/>
      <family val="2"/>
    </font>
    <font>
      <u/>
      <sz val="8"/>
      <color theme="0"/>
      <name val="Calibri"/>
      <family val="2"/>
      <scheme val="minor"/>
    </font>
    <font>
      <u/>
      <sz val="11"/>
      <color theme="0"/>
      <name val="Calibri"/>
      <family val="2"/>
      <scheme val="minor"/>
    </font>
    <font>
      <sz val="12"/>
      <color theme="0"/>
      <name val="Calibri"/>
      <family val="2"/>
      <scheme val="minor"/>
    </font>
    <font>
      <sz val="36"/>
      <color rgb="FF0070C0"/>
      <name val="Arial"/>
      <family val="2"/>
    </font>
    <font>
      <b/>
      <sz val="36"/>
      <color rgb="FF0070C0"/>
      <name val="Arial Narrow"/>
      <family val="2"/>
    </font>
    <font>
      <sz val="24"/>
      <color rgb="FF0070C0"/>
      <name val="Arial"/>
      <family val="2"/>
    </font>
    <font>
      <b/>
      <sz val="12"/>
      <color theme="0"/>
      <name val="Calibri"/>
      <family val="2"/>
      <scheme val="minor"/>
    </font>
    <font>
      <b/>
      <sz val="28"/>
      <color rgb="FF0070C0"/>
      <name val="Arial Narrow"/>
      <family val="2"/>
    </font>
    <font>
      <b/>
      <sz val="14"/>
      <color theme="0"/>
      <name val="Calibri"/>
      <family val="2"/>
      <scheme val="minor"/>
    </font>
    <font>
      <b/>
      <sz val="12"/>
      <color rgb="FF0070C0"/>
      <name val="Arial Narrow"/>
      <family val="2"/>
    </font>
    <font>
      <b/>
      <sz val="12"/>
      <color rgb="FF0070C0"/>
      <name val="Arial"/>
      <family val="2"/>
    </font>
    <font>
      <sz val="12"/>
      <color indexed="30"/>
      <name val="Arial Narrow"/>
      <family val="2"/>
    </font>
    <font>
      <sz val="12"/>
      <color indexed="30"/>
      <name val="Arial"/>
      <family val="2"/>
    </font>
    <font>
      <b/>
      <u/>
      <sz val="12"/>
      <color indexed="30"/>
      <name val="Arial"/>
      <family val="2"/>
    </font>
    <font>
      <sz val="12"/>
      <color rgb="FF0060A8"/>
      <name val="Arial"/>
      <family val="2"/>
    </font>
    <font>
      <b/>
      <sz val="12"/>
      <color rgb="FF0065B0"/>
      <name val="Arial"/>
      <family val="2"/>
    </font>
    <font>
      <b/>
      <sz val="28"/>
      <color rgb="FF3366CC"/>
      <name val="Arial"/>
      <family val="2"/>
    </font>
    <font>
      <b/>
      <sz val="12"/>
      <color indexed="30"/>
      <name val="Arial Narrow"/>
      <family val="2"/>
    </font>
    <font>
      <sz val="36"/>
      <color rgb="FF3366CC"/>
      <name val="Arial Narrow"/>
      <family val="2"/>
    </font>
    <font>
      <b/>
      <sz val="16"/>
      <color theme="0"/>
      <name val="Arial Narrow"/>
      <family val="2"/>
    </font>
    <font>
      <b/>
      <sz val="11"/>
      <color theme="0"/>
      <name val="Arial Narrow"/>
      <family val="2"/>
    </font>
    <font>
      <sz val="12"/>
      <color rgb="FF0070C0"/>
      <name val="Arial Narrow"/>
      <family val="2"/>
    </font>
    <font>
      <sz val="12"/>
      <color rgb="FF0070C0"/>
      <name val="Arial"/>
      <family val="2"/>
    </font>
    <font>
      <sz val="10"/>
      <color rgb="FFFF0000"/>
      <name val="Arial"/>
      <family val="2"/>
    </font>
    <font>
      <sz val="11"/>
      <color rgb="FF000000"/>
      <name val="Arial"/>
      <family val="2"/>
    </font>
    <font>
      <u/>
      <sz val="10"/>
      <name val="Arial"/>
      <family val="2"/>
    </font>
    <font>
      <sz val="8"/>
      <name val="Calibri"/>
      <family val="2"/>
      <scheme val="minor"/>
    </font>
    <font>
      <b/>
      <sz val="12"/>
      <color rgb="FFFFFFFF"/>
      <name val="Calibri"/>
      <family val="2"/>
    </font>
    <font>
      <b/>
      <sz val="12"/>
      <color rgb="FFFFFFFF"/>
      <name val="Arial"/>
      <family val="2"/>
    </font>
    <font>
      <b/>
      <sz val="11"/>
      <color theme="1"/>
      <name val="Calibri"/>
      <family val="2"/>
      <scheme val="minor"/>
    </font>
    <font>
      <b/>
      <sz val="12"/>
      <color theme="1"/>
      <name val="Calibri"/>
      <family val="2"/>
      <scheme val="minor"/>
    </font>
    <font>
      <b/>
      <sz val="10"/>
      <color theme="1"/>
      <name val="Arial"/>
      <family val="2"/>
    </font>
    <font>
      <b/>
      <sz val="16"/>
      <name val="Arial"/>
      <family val="2"/>
    </font>
    <font>
      <b/>
      <sz val="12"/>
      <name val="Arial"/>
      <family val="2"/>
    </font>
    <font>
      <sz val="12"/>
      <color theme="1"/>
      <name val="Arial"/>
      <family val="2"/>
    </font>
    <font>
      <sz val="11"/>
      <color theme="0"/>
      <name val="Arial"/>
      <family val="2"/>
    </font>
    <font>
      <b/>
      <sz val="11"/>
      <color theme="0"/>
      <name val="Arial"/>
      <family val="2"/>
    </font>
    <font>
      <sz val="9"/>
      <color indexed="81"/>
      <name val="Tahoma"/>
      <charset val="1"/>
    </font>
    <font>
      <b/>
      <sz val="9"/>
      <color indexed="81"/>
      <name val="Tahoma"/>
      <charset val="1"/>
    </font>
  </fonts>
  <fills count="22">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tint="0.59999389629810485"/>
        <bgColor rgb="FF000000"/>
      </patternFill>
    </fill>
    <fill>
      <patternFill patternType="solid">
        <fgColor theme="6" tint="0.59999389629810485"/>
        <bgColor rgb="FF000000"/>
      </patternFill>
    </fill>
    <fill>
      <patternFill patternType="solid">
        <fgColor theme="0"/>
        <bgColor rgb="FF000000"/>
      </patternFill>
    </fill>
    <fill>
      <patternFill patternType="solid">
        <fgColor theme="5" tint="0.79998168889431442"/>
        <bgColor rgb="FF000000"/>
      </patternFill>
    </fill>
    <fill>
      <patternFill patternType="solid">
        <fgColor rgb="FFFFCC66"/>
        <bgColor rgb="FF000000"/>
      </patternFill>
    </fill>
    <fill>
      <patternFill patternType="solid">
        <fgColor theme="6" tint="0.39997558519241921"/>
        <bgColor rgb="FF000000"/>
      </patternFill>
    </fill>
    <fill>
      <patternFill patternType="solid">
        <fgColor rgb="FFFFFFFF"/>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65B0"/>
        <bgColor indexed="64"/>
      </patternFill>
    </fill>
    <fill>
      <patternFill patternType="solid">
        <fgColor theme="4" tint="-0.249977111117893"/>
        <bgColor indexed="64"/>
      </patternFill>
    </fill>
    <fill>
      <patternFill patternType="solid">
        <fgColor rgb="FF0070C0"/>
        <bgColor indexed="64"/>
      </patternFill>
    </fill>
    <fill>
      <patternFill patternType="solid">
        <fgColor theme="4"/>
        <bgColor indexed="64"/>
      </patternFill>
    </fill>
    <fill>
      <patternFill patternType="solid">
        <fgColor rgb="FF0070C0"/>
        <bgColor rgb="FF000000"/>
      </patternFill>
    </fill>
    <fill>
      <patternFill patternType="solid">
        <fgColor rgb="FF064BBA"/>
        <bgColor indexed="64"/>
      </patternFill>
    </fill>
    <fill>
      <patternFill patternType="solid">
        <fgColor theme="8" tint="0.79998168889431442"/>
        <bgColor indexed="64"/>
      </patternFill>
    </fill>
    <fill>
      <patternFill patternType="solid">
        <fgColor rgb="FFFCE4D6"/>
        <bgColor rgb="FF000000"/>
      </patternFill>
    </fill>
    <fill>
      <patternFill patternType="solid">
        <fgColor rgb="FFFFC000"/>
        <bgColor rgb="FF000000"/>
      </patternFill>
    </fill>
  </fills>
  <borders count="142">
    <border>
      <left/>
      <right/>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top style="medium">
        <color theme="4" tint="-0.24994659260841701"/>
      </top>
      <bottom style="medium">
        <color theme="4" tint="-0.24994659260841701"/>
      </bottom>
      <diagonal/>
    </border>
    <border>
      <left style="medium">
        <color indexed="64"/>
      </left>
      <right style="medium">
        <color indexed="64"/>
      </right>
      <top style="medium">
        <color indexed="64"/>
      </top>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medium">
        <color theme="4" tint="-0.24994659260841701"/>
      </right>
      <top/>
      <bottom style="medium">
        <color theme="4" tint="-0.2499465926084170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theme="4" tint="-0.24994659260841701"/>
      </right>
      <top style="medium">
        <color theme="4" tint="-0.24994659260841701"/>
      </top>
      <bottom/>
      <diagonal/>
    </border>
    <border>
      <left style="thin">
        <color rgb="FF000000"/>
      </left>
      <right/>
      <top style="thin">
        <color rgb="FF000000"/>
      </top>
      <bottom style="thin">
        <color rgb="FF000000"/>
      </bottom>
      <diagonal/>
    </border>
    <border>
      <left style="medium">
        <color theme="4" tint="-0.24994659260841701"/>
      </left>
      <right style="medium">
        <color theme="4" tint="-0.24994659260841701"/>
      </right>
      <top/>
      <bottom style="medium">
        <color theme="4"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top/>
      <bottom/>
      <diagonal/>
    </border>
    <border>
      <left/>
      <right style="medium">
        <color theme="4" tint="-0.24994659260841701"/>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medium">
        <color theme="4" tint="-0.249977111117893"/>
      </left>
      <right style="medium">
        <color theme="4" tint="-0.249977111117893"/>
      </right>
      <top style="medium">
        <color theme="4" tint="-0.249977111117893"/>
      </top>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rgb="FF0065B0"/>
      </left>
      <right/>
      <top/>
      <bottom/>
      <diagonal/>
    </border>
    <border>
      <left/>
      <right style="medium">
        <color rgb="FF0065B0"/>
      </right>
      <top/>
      <bottom/>
      <diagonal/>
    </border>
    <border>
      <left style="medium">
        <color rgb="FF0065B0"/>
      </left>
      <right/>
      <top/>
      <bottom style="medium">
        <color rgb="FF0065B0"/>
      </bottom>
      <diagonal/>
    </border>
    <border>
      <left/>
      <right/>
      <top/>
      <bottom style="medium">
        <color rgb="FF0065B0"/>
      </bottom>
      <diagonal/>
    </border>
    <border>
      <left/>
      <right style="medium">
        <color rgb="FF0065B0"/>
      </right>
      <top/>
      <bottom style="medium">
        <color rgb="FF0065B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style="medium">
        <color rgb="FFFFC000"/>
      </top>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style="hair">
        <color rgb="FF0062AC"/>
      </left>
      <right style="hair">
        <color rgb="FF0062AC"/>
      </right>
      <top/>
      <bottom/>
      <diagonal/>
    </border>
    <border>
      <left/>
      <right style="hair">
        <color rgb="FF3366CC"/>
      </right>
      <top style="medium">
        <color rgb="FF3366CC"/>
      </top>
      <bottom style="medium">
        <color rgb="FF3366CC"/>
      </bottom>
      <diagonal/>
    </border>
    <border>
      <left style="medium">
        <color theme="4" tint="-0.249977111117893"/>
      </left>
      <right style="medium">
        <color theme="4" tint="-0.249977111117893"/>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theme="4" tint="-0.249977111117893"/>
      </right>
      <top style="medium">
        <color indexed="64"/>
      </top>
      <bottom style="medium">
        <color indexed="64"/>
      </bottom>
      <diagonal/>
    </border>
    <border>
      <left style="medium">
        <color theme="4" tint="-0.249977111117893"/>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62AC"/>
      </left>
      <right/>
      <top/>
      <bottom/>
      <diagonal/>
    </border>
    <border>
      <left/>
      <right/>
      <top style="double">
        <color rgb="FF0062AC"/>
      </top>
      <bottom style="double">
        <color rgb="FF0062AC"/>
      </bottom>
      <diagonal/>
    </border>
    <border>
      <left style="double">
        <color rgb="FF0062AC"/>
      </left>
      <right/>
      <top style="double">
        <color rgb="FF0062AC"/>
      </top>
      <bottom/>
      <diagonal/>
    </border>
    <border>
      <left/>
      <right/>
      <top style="double">
        <color rgb="FF0062AC"/>
      </top>
      <bottom/>
      <diagonal/>
    </border>
    <border>
      <left/>
      <right style="thin">
        <color indexed="64"/>
      </right>
      <top/>
      <bottom/>
      <diagonal/>
    </border>
    <border>
      <left style="double">
        <color rgb="FF0060A8"/>
      </left>
      <right/>
      <top style="double">
        <color rgb="FF0060A8"/>
      </top>
      <bottom/>
      <diagonal/>
    </border>
    <border>
      <left/>
      <right/>
      <top style="double">
        <color rgb="FF0060A8"/>
      </top>
      <bottom/>
      <diagonal/>
    </border>
    <border>
      <left/>
      <right style="double">
        <color rgb="FF0060A8"/>
      </right>
      <top style="double">
        <color rgb="FF0060A8"/>
      </top>
      <bottom/>
      <diagonal/>
    </border>
    <border>
      <left/>
      <right/>
      <top style="thin">
        <color indexed="64"/>
      </top>
      <bottom/>
      <diagonal/>
    </border>
    <border>
      <left/>
      <right style="medium">
        <color theme="4" tint="-0.249977111117893"/>
      </right>
      <top style="medium">
        <color theme="4" tint="-0.249977111117893"/>
      </top>
      <bottom/>
      <diagonal/>
    </border>
    <border>
      <left style="medium">
        <color theme="0" tint="-4.9989318521683403E-2"/>
      </left>
      <right style="medium">
        <color theme="4" tint="-0.249977111117893"/>
      </right>
      <top style="medium">
        <color theme="0" tint="-4.9989318521683403E-2"/>
      </top>
      <bottom style="medium">
        <color theme="4" tint="-0.249977111117893"/>
      </bottom>
      <diagonal/>
    </border>
    <border>
      <left style="medium">
        <color theme="4" tint="-0.249977111117893"/>
      </left>
      <right style="medium">
        <color theme="0" tint="-4.9989318521683403E-2"/>
      </right>
      <top style="medium">
        <color theme="0" tint="-4.9989318521683403E-2"/>
      </top>
      <bottom style="medium">
        <color theme="4" tint="-0.249977111117893"/>
      </bottom>
      <diagonal/>
    </border>
    <border>
      <left style="medium">
        <color theme="0" tint="-4.9989318521683403E-2"/>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0" tint="-4.9989318521683403E-2"/>
      </right>
      <top style="medium">
        <color theme="4" tint="-0.249977111117893"/>
      </top>
      <bottom style="medium">
        <color theme="4" tint="-0.249977111117893"/>
      </bottom>
      <diagonal/>
    </border>
    <border>
      <left style="medium">
        <color theme="0" tint="-4.9989318521683403E-2"/>
      </left>
      <right style="medium">
        <color theme="4" tint="-0.249977111117893"/>
      </right>
      <top style="medium">
        <color theme="4" tint="-0.249977111117893"/>
      </top>
      <bottom/>
      <diagonal/>
    </border>
    <border>
      <left style="medium">
        <color theme="4" tint="-0.249977111117893"/>
      </left>
      <right style="medium">
        <color theme="0" tint="-4.9989318521683403E-2"/>
      </right>
      <top style="medium">
        <color theme="4" tint="-0.249977111117893"/>
      </top>
      <bottom/>
      <diagonal/>
    </border>
    <border>
      <left style="medium">
        <color theme="0" tint="-4.9989318521683403E-2"/>
      </left>
      <right style="medium">
        <color theme="4" tint="-0.249977111117893"/>
      </right>
      <top style="medium">
        <color indexed="64"/>
      </top>
      <bottom style="medium">
        <color theme="0" tint="-4.9989318521683403E-2"/>
      </bottom>
      <diagonal/>
    </border>
    <border>
      <left style="medium">
        <color theme="4" tint="-0.249977111117893"/>
      </left>
      <right style="medium">
        <color theme="0" tint="-4.9989318521683403E-2"/>
      </right>
      <top style="medium">
        <color indexed="64"/>
      </top>
      <bottom style="medium">
        <color theme="0" tint="-4.9989318521683403E-2"/>
      </bottom>
      <diagonal/>
    </border>
    <border>
      <left/>
      <right/>
      <top style="thin">
        <color indexed="64"/>
      </top>
      <bottom style="medium">
        <color theme="4" tint="-0.249977111117893"/>
      </bottom>
      <diagonal/>
    </border>
    <border>
      <left style="double">
        <color rgb="FF3366CC"/>
      </left>
      <right/>
      <top style="double">
        <color rgb="FF3366CC"/>
      </top>
      <bottom style="thin">
        <color indexed="64"/>
      </bottom>
      <diagonal/>
    </border>
    <border>
      <left/>
      <right/>
      <top style="double">
        <color rgb="FF3366CC"/>
      </top>
      <bottom style="thin">
        <color indexed="64"/>
      </bottom>
      <diagonal/>
    </border>
    <border>
      <left/>
      <right style="double">
        <color rgb="FF3366CC"/>
      </right>
      <top style="double">
        <color rgb="FF3366CC"/>
      </top>
      <bottom style="thin">
        <color indexed="64"/>
      </bottom>
      <diagonal/>
    </border>
    <border>
      <left style="double">
        <color rgb="FF3366CC"/>
      </left>
      <right/>
      <top/>
      <bottom/>
      <diagonal/>
    </border>
    <border>
      <left/>
      <right/>
      <top style="medium">
        <color theme="4" tint="-0.24994659260841701"/>
      </top>
      <bottom style="medium">
        <color theme="4" tint="-0.2499465926084170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style="thin">
        <color theme="0"/>
      </bottom>
      <diagonal/>
    </border>
    <border>
      <left style="dotted">
        <color rgb="FF3366CC"/>
      </left>
      <right style="dotted">
        <color rgb="FF3366CC"/>
      </right>
      <top style="medium">
        <color rgb="FF3366CC"/>
      </top>
      <bottom style="dotted">
        <color rgb="FF3366CC"/>
      </bottom>
      <diagonal/>
    </border>
    <border>
      <left/>
      <right style="hair">
        <color rgb="FF3366CC"/>
      </right>
      <top style="medium">
        <color rgb="FF3366CC"/>
      </top>
      <bottom style="hair">
        <color rgb="FF3366CC"/>
      </bottom>
      <diagonal/>
    </border>
    <border>
      <left style="hair">
        <color rgb="FF3366CC"/>
      </left>
      <right/>
      <top style="medium">
        <color rgb="FF3366CC"/>
      </top>
      <bottom style="hair">
        <color rgb="FF3366CC"/>
      </bottom>
      <diagonal/>
    </border>
    <border>
      <left style="hair">
        <color rgb="FF3366CC"/>
      </left>
      <right style="medium">
        <color rgb="FF3366CC"/>
      </right>
      <top style="medium">
        <color rgb="FF3366CC"/>
      </top>
      <bottom/>
      <diagonal/>
    </border>
    <border>
      <left style="hair">
        <color rgb="FF3366CC"/>
      </left>
      <right style="hair">
        <color rgb="FF3366CC"/>
      </right>
      <top style="hair">
        <color rgb="FF3366CC"/>
      </top>
      <bottom style="medium">
        <color rgb="FF3366CC"/>
      </bottom>
      <diagonal/>
    </border>
    <border>
      <left style="hair">
        <color rgb="FF3366CC"/>
      </left>
      <right style="medium">
        <color rgb="FF3366CC"/>
      </right>
      <top/>
      <bottom style="medium">
        <color rgb="FF3366CC"/>
      </bottom>
      <diagonal/>
    </border>
    <border>
      <left style="medium">
        <color rgb="FF3366CC"/>
      </left>
      <right style="medium">
        <color rgb="FF3366CC"/>
      </right>
      <top style="medium">
        <color rgb="FF3366CC"/>
      </top>
      <bottom style="medium">
        <color rgb="FF3366CC"/>
      </bottom>
      <diagonal/>
    </border>
    <border>
      <left style="thin">
        <color theme="4" tint="-0.499984740745262"/>
      </left>
      <right style="thin">
        <color theme="0"/>
      </right>
      <top style="thin">
        <color theme="4" tint="-0.499984740745262"/>
      </top>
      <bottom/>
      <diagonal/>
    </border>
    <border>
      <left style="thin">
        <color theme="0"/>
      </left>
      <right style="thin">
        <color theme="0"/>
      </right>
      <top style="thin">
        <color theme="4" tint="-0.499984740745262"/>
      </top>
      <bottom/>
      <diagonal/>
    </border>
    <border>
      <left style="thin">
        <color theme="0"/>
      </left>
      <right style="thin">
        <color theme="4" tint="-0.499984740745262"/>
      </right>
      <top style="thin">
        <color theme="4" tint="-0.499984740745262"/>
      </top>
      <bottom/>
      <diagonal/>
    </border>
    <border>
      <left style="double">
        <color rgb="FF0060A8"/>
      </left>
      <right/>
      <top style="double">
        <color rgb="FF0060A8"/>
      </top>
      <bottom style="double">
        <color rgb="FF0060A8"/>
      </bottom>
      <diagonal/>
    </border>
    <border>
      <left/>
      <right/>
      <top style="double">
        <color rgb="FF0060A8"/>
      </top>
      <bottom style="double">
        <color rgb="FF0060A8"/>
      </bottom>
      <diagonal/>
    </border>
    <border>
      <left/>
      <right style="double">
        <color rgb="FF0060A8"/>
      </right>
      <top style="double">
        <color rgb="FF0060A8"/>
      </top>
      <bottom style="double">
        <color rgb="FF0060A8"/>
      </bottom>
      <diagonal/>
    </border>
    <border>
      <left/>
      <right style="thin">
        <color indexed="64"/>
      </right>
      <top style="thin">
        <color indexed="64"/>
      </top>
      <bottom/>
      <diagonal/>
    </border>
    <border>
      <left/>
      <right style="thin">
        <color indexed="64"/>
      </right>
      <top/>
      <bottom style="thin">
        <color indexed="64"/>
      </bottom>
      <diagonal/>
    </border>
    <border>
      <left style="thin">
        <color rgb="FF366092"/>
      </left>
      <right style="thin">
        <color theme="4" tint="-0.249977111117893"/>
      </right>
      <top style="medium">
        <color theme="4" tint="-0.24994659260841701"/>
      </top>
      <bottom/>
      <diagonal/>
    </border>
    <border>
      <left style="thin">
        <color rgb="FF366092"/>
      </left>
      <right style="thin">
        <color theme="4" tint="-0.249977111117893"/>
      </right>
      <top/>
      <bottom style="thin">
        <color theme="4" tint="-0.249977111117893"/>
      </bottom>
      <diagonal/>
    </border>
    <border>
      <left/>
      <right style="dotted">
        <color rgb="FF3366CC"/>
      </right>
      <top style="medium">
        <color rgb="FF3366CC"/>
      </top>
      <bottom style="dotted">
        <color rgb="FF3366CC"/>
      </bottom>
      <diagonal/>
    </border>
    <border>
      <left/>
      <right style="dotted">
        <color rgb="FF3366CC"/>
      </right>
      <top style="dotted">
        <color rgb="FF3366CC"/>
      </top>
      <bottom style="medium">
        <color rgb="FF3366CC"/>
      </bottom>
      <diagonal/>
    </border>
    <border>
      <left/>
      <right style="medium">
        <color rgb="FF3366CC"/>
      </right>
      <top style="medium">
        <color rgb="FF3366CC"/>
      </top>
      <bottom style="medium">
        <color rgb="FF3366CC"/>
      </bottom>
      <diagonal/>
    </border>
    <border>
      <left/>
      <right/>
      <top style="medium">
        <color rgb="FF3366CC"/>
      </top>
      <bottom/>
      <diagonal/>
    </border>
    <border>
      <left/>
      <right/>
      <top style="medium">
        <color rgb="FF3366CC"/>
      </top>
      <bottom style="medium">
        <color rgb="FF3366CC"/>
      </bottom>
      <diagonal/>
    </border>
    <border>
      <left style="dotted">
        <color rgb="FF3366CC"/>
      </left>
      <right style="dotted">
        <color rgb="FF3366CC"/>
      </right>
      <top style="dotted">
        <color rgb="FF3366CC"/>
      </top>
      <bottom/>
      <diagonal/>
    </border>
    <border>
      <left/>
      <right style="medium">
        <color rgb="FF3366CC"/>
      </right>
      <top/>
      <bottom/>
      <diagonal/>
    </border>
    <border>
      <left style="medium">
        <color theme="4" tint="-0.249977111117893"/>
      </left>
      <right style="medium">
        <color theme="4" tint="-0.249977111117893"/>
      </right>
      <top/>
      <bottom/>
      <diagonal/>
    </border>
    <border>
      <left style="thin">
        <color rgb="FF366092"/>
      </left>
      <right style="thin">
        <color rgb="FF366092"/>
      </right>
      <top style="thin">
        <color rgb="FF366092"/>
      </top>
      <bottom/>
      <diagonal/>
    </border>
    <border>
      <left/>
      <right style="thin">
        <color theme="4" tint="-0.249977111117893"/>
      </right>
      <top/>
      <bottom/>
      <diagonal/>
    </border>
    <border>
      <left/>
      <right style="thin">
        <color theme="4" tint="-0.249977111117893"/>
      </right>
      <top/>
      <bottom style="thin">
        <color theme="4" tint="-0.249977111117893"/>
      </bottom>
      <diagonal/>
    </border>
    <border>
      <left style="thin">
        <color theme="4" tint="-0.249977111117893"/>
      </left>
      <right/>
      <top style="medium">
        <color theme="4" tint="-0.24994659260841701"/>
      </top>
      <bottom/>
      <diagonal/>
    </border>
    <border>
      <left style="thin">
        <color theme="4" tint="-0.249977111117893"/>
      </left>
      <right/>
      <top/>
      <bottom style="thin">
        <color theme="4" tint="-0.249977111117893"/>
      </bottom>
      <diagonal/>
    </border>
    <border>
      <left/>
      <right/>
      <top/>
      <bottom style="thin">
        <color rgb="FF000000"/>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366092"/>
      </left>
      <right style="thin">
        <color rgb="FF366092"/>
      </right>
      <top/>
      <bottom/>
      <diagonal/>
    </border>
    <border>
      <left/>
      <right/>
      <top/>
      <bottom style="medium">
        <color theme="4" tint="-0.24994659260841701"/>
      </bottom>
      <diagonal/>
    </border>
    <border>
      <left/>
      <right/>
      <top style="medium">
        <color theme="4" tint="-0.249977111117893"/>
      </top>
      <bottom/>
      <diagonal/>
    </border>
    <border>
      <left style="medium">
        <color theme="0" tint="-4.9989318521683403E-2"/>
      </left>
      <right style="medium">
        <color theme="4" tint="-0.249977111117893"/>
      </right>
      <top/>
      <bottom style="medium">
        <color theme="4" tint="-0.249977111117893"/>
      </bottom>
      <diagonal/>
    </border>
    <border>
      <left style="medium">
        <color theme="4" tint="-0.249977111117893"/>
      </left>
      <right style="medium">
        <color theme="0" tint="-4.9989318521683403E-2"/>
      </right>
      <top/>
      <bottom style="medium">
        <color theme="4" tint="-0.249977111117893"/>
      </bottom>
      <diagonal/>
    </border>
  </borders>
  <cellStyleXfs count="4">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515">
    <xf numFmtId="0" fontId="0" fillId="0" borderId="0" xfId="0"/>
    <xf numFmtId="0" fontId="2" fillId="2" borderId="0" xfId="0" applyFont="1" applyFill="1" applyAlignment="1">
      <alignment vertical="center"/>
    </xf>
    <xf numFmtId="0" fontId="2" fillId="0" borderId="0" xfId="0" applyFont="1" applyAlignment="1">
      <alignment vertical="center"/>
    </xf>
    <xf numFmtId="14" fontId="2" fillId="2" borderId="0" xfId="0" applyNumberFormat="1" applyFont="1" applyFill="1" applyAlignment="1">
      <alignment horizontal="center" vertical="center"/>
    </xf>
    <xf numFmtId="0" fontId="2" fillId="2" borderId="4" xfId="0" applyFont="1" applyFill="1" applyBorder="1" applyAlignment="1" applyProtection="1">
      <alignment horizontal="justify" vertical="center" wrapText="1"/>
      <protection locked="0"/>
    </xf>
    <xf numFmtId="0" fontId="2" fillId="2" borderId="5" xfId="0" applyFont="1" applyFill="1" applyBorder="1" applyAlignment="1">
      <alignment vertical="center" wrapText="1"/>
    </xf>
    <xf numFmtId="0" fontId="2" fillId="2" borderId="6" xfId="0" applyFont="1" applyFill="1" applyBorder="1" applyAlignment="1" applyProtection="1">
      <alignment vertical="center" wrapText="1"/>
      <protection locked="0"/>
    </xf>
    <xf numFmtId="0" fontId="2" fillId="2" borderId="7" xfId="0" applyFont="1" applyFill="1" applyBorder="1" applyAlignment="1" applyProtection="1">
      <alignment horizontal="justify" vertical="center" wrapText="1"/>
      <protection locked="0"/>
    </xf>
    <xf numFmtId="0" fontId="2" fillId="2" borderId="8" xfId="0" applyFont="1" applyFill="1" applyBorder="1" applyAlignment="1">
      <alignment vertical="center" wrapText="1"/>
    </xf>
    <xf numFmtId="0" fontId="5" fillId="2" borderId="9" xfId="2" applyFont="1" applyFill="1" applyBorder="1" applyAlignment="1">
      <alignment vertical="center" wrapText="1"/>
    </xf>
    <xf numFmtId="0" fontId="2" fillId="2" borderId="10" xfId="0" applyFont="1" applyFill="1" applyBorder="1" applyAlignment="1" applyProtection="1">
      <alignment horizontal="justify" vertical="center" wrapText="1"/>
      <protection locked="0"/>
    </xf>
    <xf numFmtId="0" fontId="2" fillId="2" borderId="2" xfId="0" applyFont="1" applyFill="1" applyBorder="1" applyAlignment="1" applyProtection="1">
      <alignment vertical="center" wrapText="1"/>
      <protection locked="0"/>
    </xf>
    <xf numFmtId="0" fontId="2" fillId="2" borderId="11" xfId="0" applyFont="1" applyFill="1" applyBorder="1" applyAlignment="1" applyProtection="1">
      <alignment horizontal="justify" vertical="center" wrapText="1"/>
      <protection locked="0"/>
    </xf>
    <xf numFmtId="0" fontId="3" fillId="2" borderId="0" xfId="0" applyFont="1" applyFill="1" applyAlignment="1">
      <alignment horizontal="center" vertical="center" wrapText="1"/>
    </xf>
    <xf numFmtId="0" fontId="0" fillId="2" borderId="12" xfId="0" applyFill="1" applyBorder="1" applyAlignment="1">
      <alignment horizontal="center" wrapText="1"/>
    </xf>
    <xf numFmtId="0" fontId="2" fillId="2" borderId="13" xfId="0" applyFont="1" applyFill="1" applyBorder="1" applyAlignment="1" applyProtection="1">
      <alignment vertical="center" wrapText="1"/>
      <protection locked="0"/>
    </xf>
    <xf numFmtId="0" fontId="2" fillId="2" borderId="14" xfId="0" applyFont="1" applyFill="1" applyBorder="1" applyAlignment="1">
      <alignment vertical="center"/>
    </xf>
    <xf numFmtId="0" fontId="2" fillId="2" borderId="9" xfId="0" applyFont="1" applyFill="1" applyBorder="1" applyAlignment="1">
      <alignment vertical="center" wrapText="1"/>
    </xf>
    <xf numFmtId="0" fontId="2" fillId="2" borderId="11" xfId="0" applyFont="1" applyFill="1" applyBorder="1" applyAlignment="1">
      <alignment vertical="center"/>
    </xf>
    <xf numFmtId="0" fontId="2" fillId="2" borderId="10"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6" fillId="0" borderId="0" xfId="0" applyFont="1"/>
    <xf numFmtId="0" fontId="7" fillId="3" borderId="0" xfId="0" applyFont="1" applyFill="1" applyProtection="1">
      <protection locked="0"/>
    </xf>
    <xf numFmtId="0" fontId="3" fillId="3" borderId="0" xfId="0" applyFont="1" applyFill="1" applyProtection="1">
      <protection locked="0"/>
    </xf>
    <xf numFmtId="0" fontId="3" fillId="0" borderId="0" xfId="0" applyFont="1" applyProtection="1">
      <protection locked="0"/>
    </xf>
    <xf numFmtId="0" fontId="10" fillId="3" borderId="46" xfId="0" applyFont="1" applyFill="1" applyBorder="1" applyAlignment="1">
      <alignment horizontal="justify" vertical="center" wrapText="1"/>
    </xf>
    <xf numFmtId="0" fontId="3" fillId="6" borderId="0" xfId="0" applyFont="1" applyFill="1" applyProtection="1">
      <protection locked="0"/>
    </xf>
    <xf numFmtId="0" fontId="3" fillId="8" borderId="0" xfId="0" applyFont="1" applyFill="1" applyProtection="1">
      <protection locked="0"/>
    </xf>
    <xf numFmtId="0" fontId="10" fillId="6" borderId="49" xfId="0" applyFont="1" applyFill="1" applyBorder="1" applyAlignment="1">
      <alignment horizontal="center" vertical="center" wrapText="1"/>
    </xf>
    <xf numFmtId="0" fontId="10" fillId="6" borderId="49" xfId="0" applyFont="1" applyFill="1" applyBorder="1" applyAlignment="1">
      <alignment horizontal="justify" vertical="center" wrapText="1"/>
    </xf>
    <xf numFmtId="0" fontId="10" fillId="3" borderId="49" xfId="0" applyFont="1" applyFill="1" applyBorder="1" applyAlignment="1">
      <alignment horizontal="center" vertical="center" wrapText="1"/>
    </xf>
    <xf numFmtId="0" fontId="3" fillId="6" borderId="0" xfId="0" applyFont="1" applyFill="1" applyAlignment="1" applyProtection="1">
      <alignment wrapText="1"/>
      <protection locked="0"/>
    </xf>
    <xf numFmtId="0" fontId="3" fillId="5" borderId="0" xfId="0" applyFont="1" applyFill="1" applyAlignment="1" applyProtection="1">
      <alignment wrapText="1"/>
      <protection locked="0"/>
    </xf>
    <xf numFmtId="0" fontId="3" fillId="9" borderId="0" xfId="0" applyFont="1" applyFill="1" applyProtection="1">
      <protection locked="0"/>
    </xf>
    <xf numFmtId="0" fontId="15" fillId="0" borderId="49" xfId="0" applyFont="1" applyBorder="1" applyAlignment="1">
      <alignment horizontal="center" vertical="center" wrapText="1"/>
    </xf>
    <xf numFmtId="0" fontId="3" fillId="11" borderId="0" xfId="0" applyFont="1" applyFill="1" applyProtection="1">
      <protection locked="0"/>
    </xf>
    <xf numFmtId="0" fontId="3" fillId="0" borderId="0" xfId="0" applyFont="1" applyAlignment="1" applyProtection="1">
      <alignment textRotation="90"/>
      <protection locked="0"/>
    </xf>
    <xf numFmtId="0" fontId="3" fillId="0" borderId="0" xfId="0" applyFont="1" applyAlignment="1" applyProtection="1">
      <alignment horizontal="center" textRotation="90"/>
      <protection locked="0"/>
    </xf>
    <xf numFmtId="0" fontId="9" fillId="0" borderId="0" xfId="0" applyFont="1" applyAlignment="1" applyProtection="1">
      <alignment horizontal="center" vertical="center"/>
      <protection locked="0"/>
    </xf>
    <xf numFmtId="49"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2" borderId="0" xfId="0" applyFont="1" applyFill="1"/>
    <xf numFmtId="0" fontId="2" fillId="0" borderId="0" xfId="0" applyFont="1"/>
    <xf numFmtId="0" fontId="29" fillId="0" borderId="2" xfId="0" applyFont="1" applyBorder="1" applyAlignment="1" applyProtection="1">
      <alignment horizontal="justify" vertical="center" wrapText="1"/>
      <protection locked="0"/>
    </xf>
    <xf numFmtId="0" fontId="29" fillId="0" borderId="2" xfId="0" applyFont="1" applyBorder="1" applyAlignment="1" applyProtection="1">
      <alignment vertical="center" wrapText="1"/>
      <protection locked="0"/>
    </xf>
    <xf numFmtId="0" fontId="29" fillId="2" borderId="0" xfId="0" applyFont="1" applyFill="1"/>
    <xf numFmtId="0" fontId="2" fillId="10" borderId="0" xfId="0" applyFont="1" applyFill="1"/>
    <xf numFmtId="0" fontId="2" fillId="10" borderId="0" xfId="0" applyFont="1" applyFill="1" applyAlignment="1">
      <alignment horizontal="left" vertical="center" wrapText="1"/>
    </xf>
    <xf numFmtId="15" fontId="2" fillId="10" borderId="0" xfId="0" applyNumberFormat="1" applyFont="1" applyFill="1" applyAlignment="1">
      <alignment horizontal="center" vertical="center"/>
    </xf>
    <xf numFmtId="0" fontId="10" fillId="10" borderId="1" xfId="0" applyFont="1" applyFill="1" applyBorder="1" applyAlignment="1" applyProtection="1">
      <alignment vertical="center" wrapText="1"/>
      <protection locked="0"/>
    </xf>
    <xf numFmtId="0" fontId="0" fillId="10" borderId="8" xfId="0" applyFill="1" applyBorder="1" applyAlignment="1">
      <alignment wrapText="1"/>
    </xf>
    <xf numFmtId="0" fontId="10" fillId="10" borderId="53" xfId="0" applyFont="1" applyFill="1" applyBorder="1" applyAlignment="1" applyProtection="1">
      <alignment horizontal="justify" vertical="center" wrapText="1"/>
      <protection locked="0"/>
    </xf>
    <xf numFmtId="0" fontId="29" fillId="10" borderId="1" xfId="0" applyFont="1" applyFill="1" applyBorder="1" applyAlignment="1" applyProtection="1">
      <alignment horizontal="left" vertical="center" wrapText="1"/>
      <protection locked="0"/>
    </xf>
    <xf numFmtId="0" fontId="29" fillId="10" borderId="54" xfId="0" applyFont="1" applyFill="1" applyBorder="1" applyAlignment="1" applyProtection="1">
      <alignment horizontal="justify" vertical="top" wrapText="1"/>
      <protection locked="0"/>
    </xf>
    <xf numFmtId="0" fontId="10" fillId="10" borderId="1" xfId="0" applyFont="1" applyFill="1" applyBorder="1" applyAlignment="1" applyProtection="1">
      <alignment horizontal="justify" vertical="center" wrapText="1"/>
      <protection locked="0"/>
    </xf>
    <xf numFmtId="0" fontId="10" fillId="10" borderId="1"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justify" vertical="top" wrapText="1"/>
      <protection locked="0"/>
    </xf>
    <xf numFmtId="0" fontId="29" fillId="10" borderId="1" xfId="0" applyFont="1" applyFill="1" applyBorder="1" applyAlignment="1" applyProtection="1">
      <alignment horizontal="center" vertical="center" wrapText="1"/>
      <protection locked="0"/>
    </xf>
    <xf numFmtId="15" fontId="2" fillId="12" borderId="0" xfId="0" applyNumberFormat="1" applyFont="1" applyFill="1" applyAlignment="1">
      <alignment horizontal="center" vertical="center"/>
    </xf>
    <xf numFmtId="0" fontId="29" fillId="12" borderId="1" xfId="0" applyFont="1" applyFill="1" applyBorder="1" applyAlignment="1" applyProtection="1">
      <alignment horizontal="justify" vertical="top" wrapText="1"/>
      <protection locked="0"/>
    </xf>
    <xf numFmtId="0" fontId="10" fillId="12" borderId="1" xfId="0" applyFont="1" applyFill="1" applyBorder="1" applyAlignment="1" applyProtection="1">
      <alignment horizontal="justify" vertical="center" wrapText="1"/>
      <protection locked="0"/>
    </xf>
    <xf numFmtId="0" fontId="29" fillId="12" borderId="1" xfId="0" applyFont="1" applyFill="1" applyBorder="1" applyAlignment="1" applyProtection="1">
      <alignment horizontal="left" vertical="center" wrapText="1"/>
      <protection locked="0"/>
    </xf>
    <xf numFmtId="0" fontId="2" fillId="12" borderId="0" xfId="0" applyFont="1" applyFill="1"/>
    <xf numFmtId="0" fontId="29" fillId="10" borderId="1" xfId="0" applyFont="1" applyFill="1" applyBorder="1" applyAlignment="1" applyProtection="1">
      <alignment wrapText="1"/>
      <protection locked="0"/>
    </xf>
    <xf numFmtId="0" fontId="29" fillId="10" borderId="1" xfId="0" applyFont="1" applyFill="1" applyBorder="1" applyAlignment="1" applyProtection="1">
      <alignment horizontal="center" vertical="top" wrapText="1"/>
      <protection locked="0"/>
    </xf>
    <xf numFmtId="0" fontId="29" fillId="2"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xf>
    <xf numFmtId="0" fontId="29" fillId="10" borderId="1" xfId="0" applyFont="1" applyFill="1" applyBorder="1" applyAlignment="1" applyProtection="1">
      <alignment vertical="center" wrapText="1"/>
      <protection locked="0"/>
    </xf>
    <xf numFmtId="0" fontId="2" fillId="10" borderId="0" xfId="0" applyFont="1" applyFill="1" applyAlignment="1">
      <alignment horizontal="center"/>
    </xf>
    <xf numFmtId="15" fontId="29" fillId="2" borderId="0" xfId="0" applyNumberFormat="1" applyFont="1" applyFill="1" applyAlignment="1">
      <alignment horizontal="center" vertical="center"/>
    </xf>
    <xf numFmtId="0" fontId="29" fillId="2" borderId="2" xfId="0" applyFont="1" applyFill="1" applyBorder="1" applyAlignment="1" applyProtection="1">
      <alignment horizontal="justify" vertical="center" wrapText="1"/>
      <protection locked="0"/>
    </xf>
    <xf numFmtId="0" fontId="10" fillId="2" borderId="1" xfId="0" applyFont="1" applyFill="1" applyBorder="1" applyAlignment="1">
      <alignment horizontal="justify"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29" fillId="2" borderId="2" xfId="0" applyFont="1" applyFill="1" applyBorder="1" applyAlignment="1" applyProtection="1">
      <alignment vertical="center" wrapText="1"/>
      <protection locked="0"/>
    </xf>
    <xf numFmtId="0" fontId="10" fillId="2" borderId="1" xfId="0" applyFont="1" applyFill="1" applyBorder="1" applyAlignment="1">
      <alignment vertical="center" wrapText="1"/>
    </xf>
    <xf numFmtId="0" fontId="2" fillId="2" borderId="0" xfId="0" applyFont="1" applyFill="1" applyAlignment="1">
      <alignment horizontal="left" vertical="center" wrapText="1"/>
    </xf>
    <xf numFmtId="0" fontId="29" fillId="0" borderId="2" xfId="0" applyFont="1" applyBorder="1" applyAlignment="1">
      <alignment horizontal="justify" vertical="center" wrapText="1"/>
    </xf>
    <xf numFmtId="0" fontId="29" fillId="0" borderId="2" xfId="0" applyFont="1" applyBorder="1" applyAlignment="1">
      <alignment horizontal="center" vertical="center" wrapText="1"/>
    </xf>
    <xf numFmtId="0" fontId="10" fillId="0" borderId="2" xfId="0" applyFont="1" applyBorder="1" applyAlignment="1">
      <alignment horizontal="center" vertical="center" wrapText="1"/>
    </xf>
    <xf numFmtId="15" fontId="29" fillId="0" borderId="2" xfId="0" applyNumberFormat="1" applyFont="1" applyBorder="1" applyAlignment="1">
      <alignment horizontal="center" vertical="center" wrapText="1"/>
    </xf>
    <xf numFmtId="0" fontId="15" fillId="0" borderId="0" xfId="0" applyFont="1" applyAlignment="1">
      <alignment wrapText="1"/>
    </xf>
    <xf numFmtId="0" fontId="29" fillId="0" borderId="2" xfId="0" applyFont="1" applyBorder="1" applyAlignment="1" applyProtection="1">
      <alignment horizontal="center" vertical="center" wrapText="1"/>
      <protection locked="0"/>
    </xf>
    <xf numFmtId="0" fontId="29" fillId="0" borderId="49" xfId="0" applyFont="1" applyBorder="1" applyAlignment="1">
      <alignment horizontal="justify" vertical="center" wrapText="1"/>
    </xf>
    <xf numFmtId="14"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0" xfId="0" applyFont="1" applyAlignment="1">
      <alignment horizontal="justify" vertical="center" wrapText="1"/>
    </xf>
    <xf numFmtId="0" fontId="29" fillId="2" borderId="2" xfId="0" applyFont="1" applyFill="1" applyBorder="1" applyAlignment="1">
      <alignment horizontal="center" vertical="center" wrapText="1"/>
    </xf>
    <xf numFmtId="0" fontId="14" fillId="0" borderId="9" xfId="0" applyFont="1" applyBorder="1" applyAlignment="1">
      <alignment vertical="center" wrapText="1"/>
    </xf>
    <xf numFmtId="0" fontId="29" fillId="0" borderId="6" xfId="0" applyFont="1" applyBorder="1" applyAlignment="1" applyProtection="1">
      <alignment vertical="center" wrapText="1"/>
      <protection locked="0"/>
    </xf>
    <xf numFmtId="14" fontId="29" fillId="2" borderId="1" xfId="0" applyNumberFormat="1" applyFont="1" applyFill="1" applyBorder="1" applyAlignment="1">
      <alignment horizontal="center" vertical="center"/>
    </xf>
    <xf numFmtId="0" fontId="0" fillId="2" borderId="57" xfId="0" applyFill="1" applyBorder="1" applyProtection="1">
      <protection hidden="1"/>
    </xf>
    <xf numFmtId="0" fontId="0" fillId="2" borderId="58" xfId="0" applyFill="1" applyBorder="1" applyProtection="1">
      <protection hidden="1"/>
    </xf>
    <xf numFmtId="0" fontId="0" fillId="2" borderId="59" xfId="0" applyFill="1" applyBorder="1" applyProtection="1">
      <protection hidden="1"/>
    </xf>
    <xf numFmtId="0" fontId="31" fillId="0" borderId="0" xfId="0" applyFont="1" applyProtection="1">
      <protection hidden="1"/>
    </xf>
    <xf numFmtId="0" fontId="31" fillId="0" borderId="0" xfId="0" applyFont="1"/>
    <xf numFmtId="0" fontId="30" fillId="15" borderId="64" xfId="0" applyFont="1" applyFill="1" applyBorder="1" applyAlignment="1" applyProtection="1">
      <alignment horizontal="center" vertical="center" wrapText="1"/>
      <protection hidden="1"/>
    </xf>
    <xf numFmtId="0" fontId="30" fillId="15" borderId="65" xfId="0" applyFont="1" applyFill="1" applyBorder="1" applyAlignment="1" applyProtection="1">
      <alignment horizontal="center" vertical="center" wrapText="1"/>
      <protection hidden="1"/>
    </xf>
    <xf numFmtId="0" fontId="30" fillId="15" borderId="67" xfId="0" applyFont="1" applyFill="1" applyBorder="1" applyAlignment="1" applyProtection="1">
      <alignment horizontal="center" vertical="center" wrapText="1"/>
      <protection hidden="1"/>
    </xf>
    <xf numFmtId="0" fontId="34" fillId="0" borderId="0" xfId="0" applyFont="1" applyAlignment="1" applyProtection="1">
      <alignment vertical="center"/>
      <protection hidden="1"/>
    </xf>
    <xf numFmtId="0" fontId="4" fillId="0" borderId="0" xfId="2" applyAlignment="1"/>
    <xf numFmtId="0" fontId="0" fillId="0" borderId="49" xfId="0" applyBorder="1"/>
    <xf numFmtId="0" fontId="36" fillId="0" borderId="76" xfId="0" applyFont="1" applyBorder="1" applyAlignment="1" applyProtection="1">
      <alignment vertical="center"/>
      <protection hidden="1"/>
    </xf>
    <xf numFmtId="14" fontId="10" fillId="10" borderId="54" xfId="0" applyNumberFormat="1" applyFont="1" applyFill="1" applyBorder="1" applyAlignment="1">
      <alignment horizontal="center" vertical="center"/>
    </xf>
    <xf numFmtId="0" fontId="36" fillId="0" borderId="77" xfId="0" applyFont="1" applyBorder="1" applyAlignment="1" applyProtection="1">
      <alignment vertical="center"/>
      <protection hidden="1"/>
    </xf>
    <xf numFmtId="14" fontId="10" fillId="10" borderId="54" xfId="1" applyNumberFormat="1" applyFont="1" applyFill="1" applyBorder="1" applyAlignment="1">
      <alignment horizontal="center" vertical="center" wrapText="1"/>
    </xf>
    <xf numFmtId="0" fontId="41" fillId="2" borderId="74" xfId="2" quotePrefix="1" applyFont="1" applyFill="1" applyBorder="1" applyAlignment="1"/>
    <xf numFmtId="0" fontId="0" fillId="0" borderId="0" xfId="0" quotePrefix="1"/>
    <xf numFmtId="0" fontId="4" fillId="15" borderId="0" xfId="2" quotePrefix="1" applyFill="1" applyAlignment="1">
      <alignment horizontal="center"/>
    </xf>
    <xf numFmtId="0" fontId="37" fillId="17" borderId="5" xfId="0" applyFont="1" applyFill="1" applyBorder="1" applyAlignment="1">
      <alignment horizontal="center" vertical="center" wrapText="1"/>
    </xf>
    <xf numFmtId="0" fontId="37" fillId="17" borderId="31" xfId="0" applyFont="1" applyFill="1" applyBorder="1" applyAlignment="1">
      <alignment horizontal="center" vertical="center" wrapText="1"/>
    </xf>
    <xf numFmtId="0" fontId="37" fillId="17" borderId="28" xfId="0" applyFont="1" applyFill="1" applyBorder="1" applyAlignment="1">
      <alignment horizontal="center" vertical="center" wrapText="1"/>
    </xf>
    <xf numFmtId="0" fontId="37" fillId="17" borderId="0" xfId="0" applyFont="1" applyFill="1" applyAlignment="1">
      <alignment horizontal="center" vertical="center" wrapText="1"/>
    </xf>
    <xf numFmtId="0" fontId="37" fillId="17" borderId="45"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42" fillId="17" borderId="49" xfId="0" applyFont="1" applyFill="1" applyBorder="1" applyAlignment="1">
      <alignment horizontal="center" vertical="center" wrapText="1"/>
    </xf>
    <xf numFmtId="0" fontId="37" fillId="15" borderId="49" xfId="0" applyFont="1" applyFill="1" applyBorder="1" applyAlignment="1">
      <alignment horizontal="center" vertical="center"/>
    </xf>
    <xf numFmtId="0" fontId="39" fillId="15" borderId="49" xfId="0" applyFont="1" applyFill="1" applyBorder="1"/>
    <xf numFmtId="0" fontId="37" fillId="15" borderId="49" xfId="0" applyFont="1" applyFill="1" applyBorder="1" applyAlignment="1">
      <alignment horizontal="center" vertical="center" wrapText="1"/>
    </xf>
    <xf numFmtId="0" fontId="46" fillId="15" borderId="1" xfId="0" applyFont="1" applyFill="1" applyBorder="1" applyAlignment="1">
      <alignment horizontal="center" vertical="center"/>
    </xf>
    <xf numFmtId="0" fontId="37" fillId="15" borderId="2" xfId="0" applyFont="1" applyFill="1" applyBorder="1" applyAlignment="1" applyProtection="1">
      <alignment horizontal="center" vertical="center" wrapText="1"/>
      <protection locked="0"/>
    </xf>
    <xf numFmtId="0" fontId="37" fillId="15" borderId="3" xfId="0" applyFont="1" applyFill="1" applyBorder="1" applyAlignment="1" applyProtection="1">
      <alignment horizontal="center" vertical="center" wrapText="1"/>
      <protection locked="0"/>
    </xf>
    <xf numFmtId="0" fontId="46" fillId="15" borderId="52" xfId="0" applyFont="1" applyFill="1" applyBorder="1" applyAlignment="1">
      <alignment horizontal="center" vertical="center"/>
    </xf>
    <xf numFmtId="0" fontId="42" fillId="15" borderId="52" xfId="0" applyFont="1" applyFill="1" applyBorder="1" applyAlignment="1">
      <alignment vertical="center"/>
    </xf>
    <xf numFmtId="0" fontId="46" fillId="15" borderId="86" xfId="0" applyFont="1" applyFill="1" applyBorder="1" applyAlignment="1">
      <alignment horizontal="center" vertical="center" wrapText="1"/>
    </xf>
    <xf numFmtId="0" fontId="46" fillId="15" borderId="88" xfId="0" applyFont="1" applyFill="1" applyBorder="1" applyAlignment="1">
      <alignment horizontal="center" vertical="center" wrapText="1"/>
    </xf>
    <xf numFmtId="0" fontId="46" fillId="15" borderId="90" xfId="0" applyFont="1" applyFill="1" applyBorder="1" applyAlignment="1">
      <alignment horizontal="center" vertical="center" wrapText="1"/>
    </xf>
    <xf numFmtId="0" fontId="46" fillId="15" borderId="92" xfId="0" applyFont="1" applyFill="1" applyBorder="1" applyAlignment="1">
      <alignment horizontal="center" vertical="center" wrapText="1"/>
    </xf>
    <xf numFmtId="0" fontId="37" fillId="15" borderId="1" xfId="0" applyFont="1" applyFill="1" applyBorder="1" applyAlignment="1">
      <alignment horizontal="center" vertical="center"/>
    </xf>
    <xf numFmtId="0" fontId="39" fillId="15" borderId="1" xfId="0" applyFont="1" applyFill="1" applyBorder="1"/>
    <xf numFmtId="14" fontId="10" fillId="2" borderId="1" xfId="1" applyNumberFormat="1" applyFont="1" applyFill="1" applyBorder="1" applyAlignment="1">
      <alignment horizontal="center" vertical="center" wrapText="1"/>
    </xf>
    <xf numFmtId="0" fontId="48" fillId="15" borderId="2" xfId="0" applyFont="1" applyFill="1" applyBorder="1" applyAlignment="1" applyProtection="1">
      <alignment horizontal="center" vertical="center" wrapText="1"/>
      <protection locked="0"/>
    </xf>
    <xf numFmtId="0" fontId="16" fillId="2" borderId="58" xfId="0" applyFont="1" applyFill="1" applyBorder="1" applyProtection="1">
      <protection hidden="1"/>
    </xf>
    <xf numFmtId="0" fontId="16" fillId="0" borderId="0" xfId="0" applyFont="1"/>
    <xf numFmtId="0" fontId="37" fillId="15" borderId="2" xfId="0" applyFont="1" applyFill="1" applyBorder="1" applyAlignment="1">
      <alignment horizontal="center" vertical="center"/>
    </xf>
    <xf numFmtId="0" fontId="37" fillId="15" borderId="2" xfId="0" applyFont="1" applyFill="1" applyBorder="1" applyAlignment="1">
      <alignment horizontal="center" vertical="center" wrapText="1"/>
    </xf>
    <xf numFmtId="0" fontId="39" fillId="15" borderId="3" xfId="0" applyFont="1" applyFill="1" applyBorder="1" applyAlignment="1">
      <alignment vertical="center" wrapText="1"/>
    </xf>
    <xf numFmtId="14" fontId="10" fillId="0" borderId="2" xfId="0" applyNumberFormat="1" applyFont="1" applyBorder="1" applyAlignment="1">
      <alignment horizontal="center" vertical="center" wrapText="1"/>
    </xf>
    <xf numFmtId="0" fontId="8" fillId="2" borderId="83" xfId="0" applyFont="1" applyFill="1" applyBorder="1" applyAlignment="1">
      <alignment horizontal="center" vertical="center"/>
    </xf>
    <xf numFmtId="0" fontId="29" fillId="2" borderId="0" xfId="0" applyFont="1" applyFill="1" applyAlignment="1">
      <alignment horizontal="center"/>
    </xf>
    <xf numFmtId="0" fontId="31" fillId="2" borderId="0" xfId="0" applyFont="1" applyFill="1" applyProtection="1">
      <protection hidden="1"/>
    </xf>
    <xf numFmtId="0" fontId="31" fillId="2" borderId="0" xfId="0" applyFont="1" applyFill="1"/>
    <xf numFmtId="0" fontId="31" fillId="19" borderId="0" xfId="0" applyFont="1" applyFill="1"/>
    <xf numFmtId="0" fontId="60" fillId="15" borderId="107" xfId="0" applyFont="1" applyFill="1" applyBorder="1" applyAlignment="1" applyProtection="1">
      <alignment horizontal="center" vertical="center"/>
      <protection hidden="1"/>
    </xf>
    <xf numFmtId="0" fontId="29" fillId="2" borderId="0" xfId="0" applyFont="1" applyFill="1" applyAlignment="1" applyProtection="1">
      <alignment horizontal="justify" vertical="center" wrapText="1"/>
      <protection locked="0"/>
    </xf>
    <xf numFmtId="14" fontId="33" fillId="2" borderId="109" xfId="0" applyNumberFormat="1" applyFont="1" applyFill="1" applyBorder="1" applyAlignment="1">
      <alignment horizontal="center" vertical="center"/>
    </xf>
    <xf numFmtId="0" fontId="31" fillId="2" borderId="109" xfId="0" applyFont="1" applyFill="1" applyBorder="1" applyAlignment="1" applyProtection="1">
      <alignment horizontal="center" vertical="center" wrapText="1"/>
      <protection hidden="1"/>
    </xf>
    <xf numFmtId="14" fontId="33" fillId="2" borderId="109" xfId="0" applyNumberFormat="1" applyFont="1" applyFill="1" applyBorder="1" applyAlignment="1" applyProtection="1">
      <alignment horizontal="center" vertical="center" wrapText="1"/>
      <protection hidden="1"/>
    </xf>
    <xf numFmtId="0" fontId="29" fillId="2" borderId="0" xfId="0" applyFont="1" applyFill="1" applyAlignment="1" applyProtection="1">
      <alignment vertical="center" wrapText="1"/>
      <protection locked="0"/>
    </xf>
    <xf numFmtId="0" fontId="29" fillId="2" borderId="0" xfId="0" applyFont="1" applyFill="1" applyAlignment="1" applyProtection="1">
      <alignment vertical="top" wrapText="1"/>
      <protection locked="0"/>
    </xf>
    <xf numFmtId="0" fontId="29" fillId="2" borderId="0" xfId="0" applyFont="1" applyFill="1" applyAlignment="1" applyProtection="1">
      <alignment horizontal="left" vertical="center" wrapText="1"/>
      <protection locked="0"/>
    </xf>
    <xf numFmtId="0" fontId="14" fillId="2" borderId="0" xfId="0" applyFont="1" applyFill="1" applyAlignment="1">
      <alignment vertical="center" wrapText="1"/>
    </xf>
    <xf numFmtId="0" fontId="51" fillId="0" borderId="0" xfId="0" applyFont="1" applyAlignment="1" applyProtection="1">
      <alignment vertical="center" wrapText="1"/>
      <protection hidden="1"/>
    </xf>
    <xf numFmtId="14" fontId="42" fillId="2" borderId="0" xfId="0" applyNumberFormat="1" applyFont="1" applyFill="1" applyAlignment="1">
      <alignment horizontal="center" vertical="center"/>
    </xf>
    <xf numFmtId="0" fontId="31" fillId="2" borderId="0" xfId="0" applyFont="1" applyFill="1" applyAlignment="1">
      <alignment horizontal="left"/>
    </xf>
    <xf numFmtId="0" fontId="51" fillId="2" borderId="0" xfId="0" applyFont="1" applyFill="1" applyAlignment="1" applyProtection="1">
      <alignment vertical="center" wrapText="1"/>
      <protection hidden="1"/>
    </xf>
    <xf numFmtId="0" fontId="29" fillId="2" borderId="53" xfId="0" applyFont="1" applyFill="1" applyBorder="1" applyAlignment="1">
      <alignment horizontal="justify" vertical="center" wrapText="1"/>
    </xf>
    <xf numFmtId="0" fontId="29" fillId="2" borderId="1" xfId="0" applyFont="1" applyFill="1" applyBorder="1" applyAlignment="1">
      <alignment horizontal="justify" vertical="center"/>
    </xf>
    <xf numFmtId="14" fontId="10" fillId="2" borderId="1" xfId="0" applyNumberFormat="1" applyFont="1" applyFill="1" applyBorder="1" applyAlignment="1">
      <alignment horizontal="center" vertical="center" wrapText="1"/>
    </xf>
    <xf numFmtId="0" fontId="29" fillId="2" borderId="84" xfId="0" applyFont="1" applyFill="1" applyBorder="1" applyAlignment="1">
      <alignment horizontal="justify" vertical="center" wrapText="1"/>
    </xf>
    <xf numFmtId="0" fontId="10" fillId="2" borderId="66" xfId="0" applyFont="1" applyFill="1" applyBorder="1" applyAlignment="1" applyProtection="1">
      <alignment horizontal="left" vertical="center" wrapText="1"/>
      <protection hidden="1"/>
    </xf>
    <xf numFmtId="0" fontId="29" fillId="2" borderId="52"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9" fillId="2" borderId="17" xfId="0" applyFont="1" applyFill="1" applyBorder="1" applyAlignment="1">
      <alignment horizontal="justify" vertical="center" wrapText="1"/>
    </xf>
    <xf numFmtId="0" fontId="10" fillId="2" borderId="69" xfId="0" applyFont="1" applyFill="1" applyBorder="1" applyAlignment="1" applyProtection="1">
      <alignment horizontal="left" vertical="center" wrapText="1"/>
      <protection hidden="1"/>
    </xf>
    <xf numFmtId="0" fontId="29" fillId="2" borderId="70" xfId="0" applyFont="1" applyFill="1" applyBorder="1" applyAlignment="1">
      <alignment horizontal="center" vertical="center"/>
    </xf>
    <xf numFmtId="0" fontId="10" fillId="2" borderId="68" xfId="0" applyFont="1" applyFill="1" applyBorder="1" applyAlignment="1">
      <alignment horizontal="center" vertical="center" wrapText="1"/>
    </xf>
    <xf numFmtId="0" fontId="10" fillId="2" borderId="71" xfId="0" applyFont="1" applyFill="1" applyBorder="1" applyAlignment="1">
      <alignment horizontal="left" vertical="center" wrapText="1"/>
    </xf>
    <xf numFmtId="0" fontId="10" fillId="3" borderId="49" xfId="0" applyFont="1" applyFill="1" applyBorder="1" applyAlignment="1">
      <alignment vertical="center" wrapText="1"/>
    </xf>
    <xf numFmtId="0" fontId="10" fillId="0" borderId="49" xfId="0" applyFont="1" applyBorder="1" applyAlignment="1">
      <alignment horizontal="justify" vertical="center" wrapText="1"/>
    </xf>
    <xf numFmtId="9" fontId="10" fillId="3" borderId="49" xfId="0" applyNumberFormat="1" applyFont="1" applyFill="1" applyBorder="1" applyAlignment="1">
      <alignment horizontal="center" vertical="center" wrapText="1"/>
    </xf>
    <xf numFmtId="14" fontId="10" fillId="0" borderId="49" xfId="0" applyNumberFormat="1" applyFont="1" applyBorder="1" applyAlignment="1">
      <alignment horizontal="center" vertical="center" wrapText="1"/>
    </xf>
    <xf numFmtId="14" fontId="15" fillId="0" borderId="49" xfId="0" applyNumberFormat="1" applyFont="1" applyBorder="1" applyAlignment="1">
      <alignment horizontal="center" vertical="center"/>
    </xf>
    <xf numFmtId="0" fontId="41" fillId="15" borderId="0" xfId="2" quotePrefix="1" applyFont="1" applyFill="1" applyAlignment="1"/>
    <xf numFmtId="0" fontId="4" fillId="2" borderId="0" xfId="2" quotePrefix="1" applyFill="1" applyAlignment="1"/>
    <xf numFmtId="0" fontId="10" fillId="6" borderId="46"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6" borderId="46" xfId="0" applyFont="1" applyFill="1" applyBorder="1" applyAlignment="1">
      <alignment horizontal="justify" vertical="center" wrapText="1"/>
    </xf>
    <xf numFmtId="0" fontId="12" fillId="2" borderId="49" xfId="0" applyFont="1" applyFill="1" applyBorder="1" applyAlignment="1" applyProtection="1">
      <alignment vertical="center" wrapText="1"/>
      <protection locked="0"/>
    </xf>
    <xf numFmtId="0" fontId="10" fillId="6" borderId="49" xfId="0" applyFont="1" applyFill="1" applyBorder="1" applyAlignment="1">
      <alignment vertical="center" wrapText="1"/>
    </xf>
    <xf numFmtId="0" fontId="10" fillId="0" borderId="49" xfId="0" applyFont="1" applyBorder="1" applyAlignment="1">
      <alignment horizontal="center" vertical="center" wrapText="1"/>
    </xf>
    <xf numFmtId="0" fontId="59" fillId="15" borderId="123" xfId="0" applyFont="1" applyFill="1" applyBorder="1" applyAlignment="1" applyProtection="1">
      <alignment horizontal="center" vertical="center"/>
      <protection hidden="1"/>
    </xf>
    <xf numFmtId="0" fontId="31" fillId="2" borderId="124" xfId="0" applyFont="1" applyFill="1" applyBorder="1" applyAlignment="1" applyProtection="1">
      <alignment vertical="center" wrapText="1"/>
      <protection hidden="1"/>
    </xf>
    <xf numFmtId="14" fontId="33" fillId="2" borderId="122" xfId="0" applyNumberFormat="1" applyFont="1" applyFill="1" applyBorder="1" applyAlignment="1">
      <alignment horizontal="center" vertical="center"/>
    </xf>
    <xf numFmtId="0" fontId="59" fillId="15" borderId="0" xfId="0" applyFont="1" applyFill="1" applyAlignment="1" applyProtection="1">
      <alignment horizontal="center" vertical="center"/>
      <protection hidden="1"/>
    </xf>
    <xf numFmtId="0" fontId="15" fillId="10" borderId="49" xfId="0" applyFont="1" applyFill="1" applyBorder="1" applyAlignment="1">
      <alignment vertical="center" wrapText="1"/>
    </xf>
    <xf numFmtId="0" fontId="29" fillId="0" borderId="49" xfId="0" applyFont="1" applyBorder="1" applyAlignment="1">
      <alignment vertical="center" wrapText="1"/>
    </xf>
    <xf numFmtId="0" fontId="60" fillId="15" borderId="49" xfId="0" applyFont="1" applyFill="1" applyBorder="1" applyAlignment="1" applyProtection="1">
      <alignment horizontal="center" vertical="center"/>
      <protection hidden="1"/>
    </xf>
    <xf numFmtId="9" fontId="10" fillId="2" borderId="1"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2" borderId="1" xfId="1" applyNumberFormat="1" applyFont="1" applyFill="1" applyBorder="1" applyAlignment="1">
      <alignment horizontal="center" vertical="center" wrapText="1"/>
    </xf>
    <xf numFmtId="0" fontId="4" fillId="16" borderId="0" xfId="2" quotePrefix="1" applyFill="1" applyAlignment="1"/>
    <xf numFmtId="0" fontId="10" fillId="0" borderId="1" xfId="0" applyFont="1" applyBorder="1" applyAlignment="1">
      <alignment horizontal="center" vertical="center" wrapText="1"/>
    </xf>
    <xf numFmtId="0" fontId="67" fillId="15" borderId="87" xfId="0" applyFont="1" applyFill="1" applyBorder="1" applyAlignment="1">
      <alignment horizontal="center" vertical="center" wrapText="1"/>
    </xf>
    <xf numFmtId="0" fontId="46" fillId="15" borderId="91" xfId="0" applyFont="1" applyFill="1" applyBorder="1" applyAlignment="1">
      <alignment horizontal="center" vertical="center" wrapText="1"/>
    </xf>
    <xf numFmtId="0" fontId="37" fillId="15" borderId="6" xfId="0" applyFont="1" applyFill="1" applyBorder="1" applyAlignment="1">
      <alignment horizontal="center" vertical="center" wrapText="1"/>
    </xf>
    <xf numFmtId="0" fontId="37" fillId="15" borderId="15" xfId="0" applyFont="1" applyFill="1" applyBorder="1" applyAlignment="1">
      <alignment horizontal="center" vertical="center" wrapText="1"/>
    </xf>
    <xf numFmtId="0" fontId="37" fillId="15" borderId="49" xfId="0" applyFont="1" applyFill="1" applyBorder="1" applyAlignment="1">
      <alignment vertical="center" wrapText="1"/>
    </xf>
    <xf numFmtId="0" fontId="12" fillId="0" borderId="49" xfId="0" applyFont="1" applyBorder="1" applyAlignment="1" applyProtection="1">
      <alignment horizontal="left" vertical="center" wrapText="1"/>
      <protection locked="0"/>
    </xf>
    <xf numFmtId="0" fontId="12" fillId="2" borderId="33" xfId="0" applyFont="1" applyFill="1" applyBorder="1" applyAlignment="1" applyProtection="1">
      <alignment vertical="center" wrapText="1"/>
      <protection locked="0"/>
    </xf>
    <xf numFmtId="0" fontId="12" fillId="2" borderId="49" xfId="0" applyFont="1" applyFill="1" applyBorder="1" applyAlignment="1" applyProtection="1">
      <alignment horizontal="left" vertical="center" wrapText="1"/>
      <protection locked="0"/>
    </xf>
    <xf numFmtId="0" fontId="42" fillId="2" borderId="0" xfId="0" applyFont="1" applyFill="1"/>
    <xf numFmtId="0" fontId="41" fillId="2" borderId="0" xfId="2" quotePrefix="1" applyFont="1" applyFill="1" applyAlignment="1">
      <alignment horizontal="center"/>
    </xf>
    <xf numFmtId="0" fontId="3" fillId="2" borderId="49" xfId="0" applyFont="1" applyFill="1" applyBorder="1" applyAlignment="1" applyProtection="1">
      <alignment vertical="center" wrapText="1"/>
      <protection locked="0"/>
    </xf>
    <xf numFmtId="0" fontId="15" fillId="2" borderId="0" xfId="0" applyFont="1" applyFill="1" applyAlignment="1">
      <alignment horizontal="center" vertical="center" wrapText="1"/>
    </xf>
    <xf numFmtId="0" fontId="10" fillId="2" borderId="127" xfId="0" applyFont="1" applyFill="1" applyBorder="1" applyAlignment="1">
      <alignment vertical="center" wrapText="1"/>
    </xf>
    <xf numFmtId="0" fontId="15" fillId="2" borderId="49" xfId="0" applyFont="1" applyFill="1" applyBorder="1" applyAlignment="1">
      <alignment horizontal="center" vertical="center" wrapText="1"/>
    </xf>
    <xf numFmtId="0" fontId="10" fillId="6" borderId="33" xfId="0" applyFont="1" applyFill="1" applyBorder="1" applyAlignment="1">
      <alignment vertical="center" wrapText="1"/>
    </xf>
    <xf numFmtId="0" fontId="10" fillId="2" borderId="49" xfId="0" applyFont="1" applyFill="1" applyBorder="1" applyAlignment="1">
      <alignment vertical="center" wrapText="1"/>
    </xf>
    <xf numFmtId="0" fontId="10" fillId="6" borderId="46" xfId="0" applyFont="1" applyFill="1" applyBorder="1" applyAlignment="1">
      <alignment vertical="center" wrapText="1"/>
    </xf>
    <xf numFmtId="0" fontId="63" fillId="2" borderId="49" xfId="0" applyFont="1" applyFill="1" applyBorder="1" applyAlignment="1">
      <alignment vertical="center" wrapText="1"/>
    </xf>
    <xf numFmtId="0" fontId="48" fillId="15" borderId="3" xfId="0" applyFont="1" applyFill="1" applyBorder="1" applyAlignment="1" applyProtection="1">
      <alignment horizontal="center" vertical="center" wrapText="1"/>
      <protection locked="0"/>
    </xf>
    <xf numFmtId="0" fontId="29" fillId="0" borderId="3" xfId="0" applyFont="1" applyBorder="1" applyAlignment="1" applyProtection="1">
      <alignment horizontal="justify" vertical="center" wrapText="1"/>
      <protection locked="0"/>
    </xf>
    <xf numFmtId="0" fontId="29" fillId="0" borderId="3" xfId="0" applyFont="1" applyBorder="1" applyAlignment="1" applyProtection="1">
      <alignment vertical="center" wrapText="1"/>
      <protection locked="0"/>
    </xf>
    <xf numFmtId="0" fontId="2" fillId="2" borderId="49" xfId="0" applyFont="1" applyFill="1" applyBorder="1"/>
    <xf numFmtId="0" fontId="2" fillId="2" borderId="0" xfId="0" applyFont="1" applyFill="1" applyAlignment="1">
      <alignment vertical="center" wrapText="1"/>
    </xf>
    <xf numFmtId="0" fontId="37" fillId="15" borderId="52" xfId="0" applyFont="1" applyFill="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horizontal="center" vertical="center" wrapText="1"/>
    </xf>
    <xf numFmtId="0" fontId="29" fillId="0" borderId="1" xfId="0" applyFont="1" applyBorder="1" applyAlignment="1">
      <alignment horizontal="justify" vertical="center" wrapText="1"/>
    </xf>
    <xf numFmtId="0" fontId="10" fillId="2" borderId="127"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6" borderId="33"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33" xfId="0" applyFont="1" applyFill="1" applyBorder="1" applyAlignment="1">
      <alignment horizontal="justify" vertical="center" wrapText="1"/>
    </xf>
    <xf numFmtId="0" fontId="10" fillId="3" borderId="0" xfId="0" applyFont="1" applyFill="1" applyAlignment="1">
      <alignment vertical="center"/>
    </xf>
    <xf numFmtId="0" fontId="3" fillId="0" borderId="0" xfId="0" applyFont="1" applyAlignment="1" applyProtection="1">
      <alignment vertical="center"/>
      <protection locked="0"/>
    </xf>
    <xf numFmtId="0" fontId="10" fillId="3" borderId="117" xfId="0" applyFont="1" applyFill="1" applyBorder="1" applyAlignment="1">
      <alignment vertical="center" wrapText="1"/>
    </xf>
    <xf numFmtId="0" fontId="10" fillId="2" borderId="9" xfId="0" applyFont="1" applyFill="1" applyBorder="1" applyAlignment="1">
      <alignment vertical="center" wrapText="1"/>
    </xf>
    <xf numFmtId="0" fontId="10" fillId="2" borderId="9" xfId="0" applyFont="1" applyFill="1" applyBorder="1" applyAlignment="1">
      <alignment horizontal="center" vertical="center" wrapText="1"/>
    </xf>
    <xf numFmtId="0" fontId="10" fillId="3" borderId="116" xfId="0" applyFont="1" applyFill="1" applyBorder="1" applyAlignment="1">
      <alignment vertical="center" wrapText="1"/>
    </xf>
    <xf numFmtId="0" fontId="10" fillId="3" borderId="79" xfId="0" applyFont="1" applyFill="1" applyBorder="1" applyAlignment="1">
      <alignment vertical="center" wrapText="1"/>
    </xf>
    <xf numFmtId="0" fontId="10" fillId="0" borderId="79" xfId="0" applyFont="1" applyBorder="1" applyAlignment="1">
      <alignment vertical="center" wrapText="1"/>
    </xf>
    <xf numFmtId="0" fontId="13" fillId="3" borderId="79" xfId="0" applyFont="1" applyFill="1" applyBorder="1" applyAlignment="1">
      <alignment vertical="center" wrapText="1"/>
    </xf>
    <xf numFmtId="0" fontId="13" fillId="20" borderId="79" xfId="0" applyFont="1" applyFill="1" applyBorder="1" applyAlignment="1">
      <alignment vertical="center" wrapText="1"/>
    </xf>
    <xf numFmtId="0" fontId="10" fillId="0" borderId="117" xfId="0" applyFont="1" applyBorder="1" applyAlignment="1">
      <alignment vertical="center" wrapText="1"/>
    </xf>
    <xf numFmtId="0" fontId="8" fillId="3" borderId="74" xfId="0" applyFont="1" applyFill="1" applyBorder="1" applyAlignment="1">
      <alignment vertical="center" wrapText="1"/>
    </xf>
    <xf numFmtId="0" fontId="11" fillId="3" borderId="0" xfId="0" applyFont="1" applyFill="1" applyAlignment="1">
      <alignment vertical="center"/>
    </xf>
    <xf numFmtId="0" fontId="7" fillId="6"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0" fontId="16" fillId="2" borderId="49" xfId="0" applyFont="1" applyFill="1" applyBorder="1" applyAlignment="1" applyProtection="1">
      <alignment horizontal="left" vertical="center" wrapText="1"/>
      <protection locked="0"/>
    </xf>
    <xf numFmtId="0" fontId="17" fillId="3" borderId="49" xfId="0" applyFont="1" applyFill="1" applyBorder="1" applyAlignment="1">
      <alignment horizontal="left" vertical="center" wrapText="1"/>
    </xf>
    <xf numFmtId="0" fontId="31" fillId="0" borderId="0" xfId="0" applyFont="1" applyAlignment="1" applyProtection="1">
      <alignment horizontal="center" vertical="center"/>
      <protection hidden="1"/>
    </xf>
    <xf numFmtId="0" fontId="31" fillId="0" borderId="0" xfId="0" applyFont="1" applyAlignment="1">
      <alignment horizontal="center" vertical="center"/>
    </xf>
    <xf numFmtId="0" fontId="29" fillId="2" borderId="3" xfId="0" applyFont="1" applyFill="1" applyBorder="1" applyAlignment="1" applyProtection="1">
      <alignment horizontal="justify" vertical="center" wrapText="1"/>
      <protection locked="0"/>
    </xf>
    <xf numFmtId="0" fontId="2" fillId="0" borderId="49" xfId="0" applyFont="1" applyBorder="1"/>
    <xf numFmtId="0" fontId="29" fillId="2" borderId="49" xfId="0" applyFont="1" applyFill="1" applyBorder="1" applyAlignment="1" applyProtection="1">
      <alignment horizontal="justify" vertical="center" wrapText="1"/>
      <protection locked="0"/>
    </xf>
    <xf numFmtId="0" fontId="10" fillId="2" borderId="2" xfId="0" applyFont="1" applyFill="1" applyBorder="1" applyAlignment="1">
      <alignment horizontal="justify" vertical="center" wrapText="1"/>
    </xf>
    <xf numFmtId="0" fontId="10" fillId="2" borderId="2"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xf>
    <xf numFmtId="0" fontId="10" fillId="2" borderId="49" xfId="0" applyFont="1" applyFill="1" applyBorder="1" applyAlignment="1">
      <alignment horizontal="justify" vertical="center" wrapText="1"/>
    </xf>
    <xf numFmtId="0" fontId="10" fillId="2" borderId="49" xfId="0" applyFont="1" applyFill="1" applyBorder="1" applyAlignment="1">
      <alignment horizontal="center" vertical="center" wrapText="1"/>
    </xf>
    <xf numFmtId="0" fontId="69" fillId="0" borderId="0" xfId="0" applyFont="1"/>
    <xf numFmtId="0" fontId="70" fillId="2" borderId="0" xfId="0" applyFont="1" applyFill="1"/>
    <xf numFmtId="0" fontId="70" fillId="2" borderId="72" xfId="0" applyFont="1" applyFill="1" applyBorder="1" applyAlignment="1">
      <alignment vertical="center"/>
    </xf>
    <xf numFmtId="0" fontId="70" fillId="2" borderId="73" xfId="0" applyFont="1" applyFill="1" applyBorder="1" applyAlignment="1">
      <alignment vertical="center"/>
    </xf>
    <xf numFmtId="0" fontId="70" fillId="2" borderId="74" xfId="0" applyFont="1" applyFill="1" applyBorder="1" applyAlignment="1">
      <alignment vertical="center"/>
    </xf>
    <xf numFmtId="0" fontId="71" fillId="2" borderId="0" xfId="0" applyFont="1" applyFill="1" applyAlignment="1" applyProtection="1">
      <alignment horizontal="justify" vertical="center" wrapText="1"/>
      <protection locked="0"/>
    </xf>
    <xf numFmtId="0" fontId="64" fillId="3" borderId="33" xfId="0" applyFont="1" applyFill="1" applyBorder="1" applyAlignment="1">
      <alignment vertical="center" wrapText="1"/>
    </xf>
    <xf numFmtId="0" fontId="10" fillId="3" borderId="33" xfId="0" applyFont="1" applyFill="1" applyBorder="1" applyAlignment="1">
      <alignment vertical="center" wrapText="1"/>
    </xf>
    <xf numFmtId="0" fontId="10" fillId="21" borderId="33" xfId="0" applyFont="1" applyFill="1" applyBorder="1" applyAlignment="1">
      <alignment vertical="center" wrapText="1"/>
    </xf>
    <xf numFmtId="0" fontId="68" fillId="17" borderId="33" xfId="0" applyFont="1" applyFill="1" applyBorder="1" applyAlignment="1">
      <alignment horizontal="center" vertical="center" wrapText="1"/>
    </xf>
    <xf numFmtId="0" fontId="5" fillId="2" borderId="11" xfId="2" applyFont="1" applyFill="1" applyBorder="1" applyAlignment="1">
      <alignment vertical="center" wrapText="1"/>
    </xf>
    <xf numFmtId="0" fontId="10" fillId="6" borderId="47" xfId="0" applyFont="1" applyFill="1" applyBorder="1" applyAlignment="1">
      <alignment vertical="center" wrapText="1"/>
    </xf>
    <xf numFmtId="0" fontId="29"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xf>
    <xf numFmtId="0" fontId="10" fillId="0" borderId="33" xfId="0" applyFont="1" applyBorder="1" applyAlignment="1">
      <alignment vertical="center" wrapText="1"/>
    </xf>
    <xf numFmtId="14" fontId="10" fillId="0" borderId="33" xfId="0" applyNumberFormat="1" applyFont="1" applyBorder="1" applyAlignment="1">
      <alignment horizontal="left" vertical="center" wrapText="1"/>
    </xf>
    <xf numFmtId="0" fontId="31" fillId="0" borderId="124" xfId="0" applyFont="1" applyBorder="1" applyAlignment="1" applyProtection="1">
      <alignment vertical="center" wrapText="1"/>
      <protection hidden="1"/>
    </xf>
    <xf numFmtId="0" fontId="31" fillId="0" borderId="49" xfId="0" applyFont="1" applyBorder="1" applyAlignment="1" applyProtection="1">
      <alignment horizontal="left" vertical="center" wrapText="1"/>
      <protection hidden="1"/>
    </xf>
    <xf numFmtId="0" fontId="73" fillId="2" borderId="0" xfId="0" applyFont="1" applyFill="1" applyAlignment="1">
      <alignment horizontal="center" vertical="center"/>
    </xf>
    <xf numFmtId="0" fontId="74" fillId="2" borderId="0" xfId="0" applyFont="1" applyFill="1" applyAlignment="1">
      <alignment horizontal="center"/>
    </xf>
    <xf numFmtId="49" fontId="13" fillId="0" borderId="0" xfId="0" applyNumberFormat="1" applyFont="1" applyProtection="1">
      <protection locked="0"/>
    </xf>
    <xf numFmtId="0" fontId="3" fillId="2" borderId="133" xfId="0" applyFont="1" applyFill="1" applyBorder="1" applyAlignment="1">
      <alignment horizontal="center"/>
    </xf>
    <xf numFmtId="0" fontId="11" fillId="6" borderId="46" xfId="0" applyFont="1" applyFill="1" applyBorder="1" applyAlignment="1">
      <alignment horizontal="center" vertical="center" wrapText="1"/>
    </xf>
    <xf numFmtId="0" fontId="10" fillId="2" borderId="1" xfId="0" applyFont="1" applyFill="1" applyBorder="1" applyAlignment="1">
      <alignment horizontal="left" vertical="center" wrapText="1"/>
    </xf>
    <xf numFmtId="9" fontId="10" fillId="2" borderId="1" xfId="3" applyFont="1" applyFill="1" applyBorder="1" applyAlignment="1">
      <alignment horizontal="center" vertical="center" wrapText="1"/>
    </xf>
    <xf numFmtId="0" fontId="55" fillId="2" borderId="55" xfId="0" applyFont="1" applyFill="1" applyBorder="1" applyAlignment="1" applyProtection="1">
      <alignment horizontal="center"/>
      <protection hidden="1"/>
    </xf>
    <xf numFmtId="0" fontId="55" fillId="2" borderId="0" xfId="0" applyFont="1" applyFill="1" applyAlignment="1" applyProtection="1">
      <alignment horizontal="center"/>
      <protection hidden="1"/>
    </xf>
    <xf numFmtId="0" fontId="55" fillId="2" borderId="56" xfId="0" applyFont="1" applyFill="1" applyBorder="1" applyAlignment="1" applyProtection="1">
      <alignment horizontal="center"/>
      <protection hidden="1"/>
    </xf>
    <xf numFmtId="0" fontId="75" fillId="13" borderId="60" xfId="0" applyFont="1" applyFill="1" applyBorder="1" applyAlignment="1">
      <alignment horizontal="left" vertical="center" wrapText="1"/>
    </xf>
    <xf numFmtId="0" fontId="75" fillId="13" borderId="61" xfId="0" applyFont="1" applyFill="1" applyBorder="1" applyAlignment="1">
      <alignment horizontal="left" vertical="center"/>
    </xf>
    <xf numFmtId="0" fontId="75" fillId="13" borderId="62" xfId="0" applyFont="1" applyFill="1" applyBorder="1" applyAlignment="1">
      <alignment horizontal="left" vertical="center"/>
    </xf>
    <xf numFmtId="0" fontId="0" fillId="14" borderId="63" xfId="0" applyFill="1" applyBorder="1" applyAlignment="1">
      <alignment horizontal="center"/>
    </xf>
    <xf numFmtId="0" fontId="69" fillId="0" borderId="16" xfId="0" applyFont="1" applyBorder="1" applyAlignment="1">
      <alignment horizontal="center"/>
    </xf>
    <xf numFmtId="0" fontId="69" fillId="0" borderId="17" xfId="0" applyFont="1" applyBorder="1" applyAlignment="1">
      <alignment horizontal="center"/>
    </xf>
    <xf numFmtId="0" fontId="69" fillId="0" borderId="18" xfId="0" applyFont="1" applyBorder="1" applyAlignment="1">
      <alignment horizont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3" fillId="2" borderId="79" xfId="0" applyFont="1" applyFill="1" applyBorder="1" applyAlignment="1" applyProtection="1">
      <alignment horizontal="center"/>
      <protection locked="0"/>
    </xf>
    <xf numFmtId="0" fontId="40" fillId="18" borderId="20" xfId="2" quotePrefix="1" applyFont="1" applyFill="1" applyBorder="1" applyAlignment="1" applyProtection="1">
      <alignment horizontal="center"/>
      <protection locked="0"/>
    </xf>
    <xf numFmtId="0" fontId="40" fillId="18" borderId="0" xfId="2" quotePrefix="1" applyFont="1" applyFill="1" applyBorder="1" applyAlignment="1" applyProtection="1">
      <alignment horizontal="center"/>
      <protection locked="0"/>
    </xf>
    <xf numFmtId="0" fontId="51" fillId="0" borderId="113" xfId="0" applyFont="1" applyBorder="1" applyAlignment="1" applyProtection="1">
      <alignment horizontal="left" vertical="center" wrapText="1"/>
      <protection hidden="1"/>
    </xf>
    <xf numFmtId="0" fontId="51" fillId="0" borderId="114" xfId="0" applyFont="1" applyBorder="1" applyAlignment="1" applyProtection="1">
      <alignment horizontal="left" vertical="center" wrapText="1"/>
      <protection hidden="1"/>
    </xf>
    <xf numFmtId="0" fontId="51" fillId="0" borderId="115" xfId="0" applyFont="1" applyBorder="1" applyAlignment="1" applyProtection="1">
      <alignment horizontal="left" vertical="center" wrapText="1"/>
      <protection hidden="1"/>
    </xf>
    <xf numFmtId="0" fontId="45" fillId="2" borderId="110" xfId="0" applyFont="1" applyFill="1" applyBorder="1" applyAlignment="1" applyProtection="1">
      <alignment horizontal="center" vertical="center"/>
      <protection hidden="1"/>
    </xf>
    <xf numFmtId="0" fontId="45" fillId="2" borderId="111" xfId="0" applyFont="1" applyFill="1" applyBorder="1" applyAlignment="1" applyProtection="1">
      <alignment horizontal="center" vertical="center"/>
      <protection hidden="1"/>
    </xf>
    <xf numFmtId="0" fontId="45" fillId="2" borderId="112" xfId="0" applyFont="1" applyFill="1" applyBorder="1" applyAlignment="1" applyProtection="1">
      <alignment horizontal="center" vertical="center"/>
      <protection hidden="1"/>
    </xf>
    <xf numFmtId="0" fontId="46" fillId="15" borderId="1" xfId="0" applyFont="1" applyFill="1" applyBorder="1" applyAlignment="1">
      <alignment horizontal="center" vertical="center"/>
    </xf>
    <xf numFmtId="0" fontId="37" fillId="15" borderId="2" xfId="0" applyFont="1" applyFill="1" applyBorder="1" applyAlignment="1" applyProtection="1">
      <alignment horizontal="center" vertical="center"/>
      <protection locked="0"/>
    </xf>
    <xf numFmtId="0" fontId="67" fillId="15" borderId="85" xfId="0" applyFont="1" applyFill="1" applyBorder="1" applyAlignment="1">
      <alignment horizontal="center" vertical="center" wrapText="1"/>
    </xf>
    <xf numFmtId="0" fontId="46" fillId="15" borderId="87" xfId="0" applyFont="1" applyFill="1" applyBorder="1" applyAlignment="1">
      <alignment horizontal="center" vertical="center" wrapText="1"/>
    </xf>
    <xf numFmtId="0" fontId="46" fillId="15" borderId="87" xfId="0" applyFont="1" applyFill="1" applyBorder="1" applyAlignment="1">
      <alignment vertical="center" wrapText="1"/>
    </xf>
    <xf numFmtId="0" fontId="67" fillId="15" borderId="87" xfId="0" applyFont="1" applyFill="1" applyBorder="1" applyAlignment="1">
      <alignment horizontal="center" vertical="center" wrapText="1"/>
    </xf>
    <xf numFmtId="0" fontId="46" fillId="15" borderId="89" xfId="0" applyFont="1" applyFill="1" applyBorder="1" applyAlignment="1">
      <alignment horizontal="center" vertical="center" wrapText="1"/>
    </xf>
    <xf numFmtId="0" fontId="29" fillId="2" borderId="89" xfId="0" applyFont="1" applyFill="1" applyBorder="1" applyAlignment="1">
      <alignment horizontal="center" vertical="center" wrapText="1"/>
    </xf>
    <xf numFmtId="0" fontId="29" fillId="2" borderId="140" xfId="0" applyFont="1" applyFill="1" applyBorder="1" applyAlignment="1">
      <alignment horizontal="center" vertical="center" wrapText="1"/>
    </xf>
    <xf numFmtId="0" fontId="46" fillId="15" borderId="90" xfId="0" applyFont="1" applyFill="1" applyBorder="1" applyAlignment="1">
      <alignment horizontal="center" vertical="center" wrapText="1"/>
    </xf>
    <xf numFmtId="0" fontId="46" fillId="15" borderId="141" xfId="0" applyFont="1" applyFill="1" applyBorder="1" applyAlignment="1">
      <alignment horizontal="center" vertical="center" wrapText="1"/>
    </xf>
    <xf numFmtId="0" fontId="16" fillId="2" borderId="50" xfId="0" applyFont="1" applyFill="1" applyBorder="1" applyAlignment="1" applyProtection="1">
      <alignment horizontal="left" vertical="center" wrapText="1"/>
      <protection locked="0"/>
    </xf>
    <xf numFmtId="0" fontId="16" fillId="2" borderId="51"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0" fillId="3" borderId="33" xfId="0" applyFont="1" applyFill="1" applyBorder="1" applyAlignment="1">
      <alignment horizontal="center" vertical="center" wrapText="1"/>
    </xf>
    <xf numFmtId="0" fontId="10" fillId="3" borderId="47" xfId="0" applyFont="1" applyFill="1" applyBorder="1" applyAlignment="1">
      <alignment horizontal="center" vertical="center" wrapText="1"/>
    </xf>
    <xf numFmtId="1" fontId="10" fillId="6" borderId="33" xfId="0" applyNumberFormat="1" applyFont="1" applyFill="1" applyBorder="1" applyAlignment="1">
      <alignment horizontal="center" vertical="center" wrapText="1"/>
    </xf>
    <xf numFmtId="1" fontId="10" fillId="6" borderId="47" xfId="0" applyNumberFormat="1"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72" fillId="3" borderId="22" xfId="0" applyFont="1" applyFill="1" applyBorder="1" applyAlignment="1">
      <alignment horizontal="center" vertical="center"/>
    </xf>
    <xf numFmtId="0" fontId="72" fillId="3" borderId="27" xfId="0" applyFont="1" applyFill="1" applyBorder="1" applyAlignment="1">
      <alignment horizontal="center" vertical="center"/>
    </xf>
    <xf numFmtId="0" fontId="72" fillId="3" borderId="28" xfId="0" applyFont="1" applyFill="1" applyBorder="1" applyAlignment="1">
      <alignment horizontal="center" vertical="center"/>
    </xf>
    <xf numFmtId="0" fontId="72" fillId="3" borderId="35" xfId="0" applyFont="1" applyFill="1" applyBorder="1" applyAlignment="1">
      <alignment horizontal="center" vertical="center"/>
    </xf>
    <xf numFmtId="0" fontId="72" fillId="3" borderId="36" xfId="0" applyFont="1" applyFill="1" applyBorder="1" applyAlignment="1">
      <alignment horizontal="center" vertical="center"/>
    </xf>
    <xf numFmtId="0" fontId="72" fillId="3" borderId="37" xfId="0" applyFont="1" applyFill="1" applyBorder="1" applyAlignment="1">
      <alignment horizontal="center" vertical="center"/>
    </xf>
    <xf numFmtId="0" fontId="10" fillId="3" borderId="46" xfId="0" applyFont="1" applyFill="1" applyBorder="1" applyAlignment="1">
      <alignment horizontal="center" vertical="center" wrapText="1"/>
    </xf>
    <xf numFmtId="1" fontId="10" fillId="6" borderId="46" xfId="0" applyNumberFormat="1" applyFont="1" applyFill="1" applyBorder="1" applyAlignment="1">
      <alignment horizontal="center" vertical="center" wrapText="1"/>
    </xf>
    <xf numFmtId="0" fontId="10" fillId="6" borderId="46" xfId="0" applyFont="1" applyFill="1" applyBorder="1" applyAlignment="1">
      <alignment horizontal="center" vertical="center" wrapText="1"/>
    </xf>
    <xf numFmtId="0" fontId="38" fillId="17" borderId="49" xfId="0" applyFont="1" applyFill="1" applyBorder="1" applyAlignment="1">
      <alignment horizontal="center" vertical="center"/>
    </xf>
    <xf numFmtId="0" fontId="10" fillId="6" borderId="116" xfId="0" applyFont="1" applyFill="1" applyBorder="1" applyAlignment="1">
      <alignment horizontal="justify" vertical="center" wrapText="1"/>
    </xf>
    <xf numFmtId="0" fontId="10" fillId="6" borderId="79" xfId="0" applyFont="1" applyFill="1" applyBorder="1" applyAlignment="1">
      <alignment horizontal="justify" vertical="center" wrapText="1"/>
    </xf>
    <xf numFmtId="0" fontId="10" fillId="6" borderId="117" xfId="0" applyFont="1" applyFill="1" applyBorder="1" applyAlignment="1">
      <alignment horizontal="justify" vertical="center" wrapText="1"/>
    </xf>
    <xf numFmtId="0" fontId="10" fillId="6" borderId="33" xfId="0" applyFont="1" applyFill="1" applyBorder="1" applyAlignment="1">
      <alignment horizontal="justify" vertical="center" wrapText="1"/>
    </xf>
    <xf numFmtId="0" fontId="10" fillId="6" borderId="47" xfId="0" applyFont="1" applyFill="1" applyBorder="1" applyAlignment="1">
      <alignment horizontal="justify" vertical="center" wrapText="1"/>
    </xf>
    <xf numFmtId="0" fontId="10" fillId="6" borderId="46" xfId="0" applyFont="1" applyFill="1" applyBorder="1" applyAlignment="1">
      <alignment horizontal="justify" vertical="center" wrapText="1"/>
    </xf>
    <xf numFmtId="0" fontId="10" fillId="3" borderId="33"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3" fillId="17" borderId="72" xfId="0" applyFont="1" applyFill="1" applyBorder="1" applyAlignment="1" applyProtection="1">
      <alignment horizontal="center"/>
      <protection locked="0"/>
    </xf>
    <xf numFmtId="0" fontId="3" fillId="17" borderId="134" xfId="0" applyFont="1" applyFill="1" applyBorder="1" applyAlignment="1" applyProtection="1">
      <alignment horizontal="center"/>
      <protection locked="0"/>
    </xf>
    <xf numFmtId="0" fontId="3" fillId="17" borderId="73" xfId="0" applyFont="1" applyFill="1" applyBorder="1" applyAlignment="1" applyProtection="1">
      <alignment horizontal="center"/>
      <protection locked="0"/>
    </xf>
    <xf numFmtId="0" fontId="3" fillId="17" borderId="74" xfId="0" applyFont="1" applyFill="1" applyBorder="1" applyAlignment="1" applyProtection="1">
      <alignment horizontal="center"/>
      <protection locked="0"/>
    </xf>
    <xf numFmtId="0" fontId="37" fillId="17" borderId="33" xfId="0" applyFont="1" applyFill="1" applyBorder="1" applyAlignment="1">
      <alignment horizontal="center" vertical="center"/>
    </xf>
    <xf numFmtId="0" fontId="37" fillId="17" borderId="43" xfId="0" applyFont="1" applyFill="1" applyBorder="1" applyAlignment="1">
      <alignment horizontal="center" vertical="center"/>
    </xf>
    <xf numFmtId="0" fontId="11" fillId="3" borderId="118" xfId="0" applyFont="1" applyFill="1" applyBorder="1" applyAlignment="1">
      <alignment horizontal="center" vertical="center" wrapText="1"/>
    </xf>
    <xf numFmtId="0" fontId="11" fillId="3" borderId="119" xfId="0" applyFont="1" applyFill="1" applyBorder="1" applyAlignment="1">
      <alignment horizontal="center" vertical="center" wrapText="1"/>
    </xf>
    <xf numFmtId="0" fontId="3" fillId="2" borderId="131" xfId="0" applyFont="1" applyFill="1" applyBorder="1" applyAlignment="1" applyProtection="1">
      <alignment horizontal="center" vertical="center" wrapText="1"/>
      <protection locked="0"/>
    </xf>
    <xf numFmtId="0" fontId="3" fillId="2" borderId="132"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14" fontId="10" fillId="6" borderId="33" xfId="0" applyNumberFormat="1" applyFont="1" applyFill="1" applyBorder="1" applyAlignment="1">
      <alignment horizontal="center" vertical="center" wrapText="1"/>
    </xf>
    <xf numFmtId="14" fontId="10" fillId="6" borderId="47" xfId="0" applyNumberFormat="1" applyFont="1" applyFill="1" applyBorder="1" applyAlignment="1">
      <alignment horizontal="center" vertical="center" wrapText="1"/>
    </xf>
    <xf numFmtId="14" fontId="10" fillId="6" borderId="46"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7" fillId="3" borderId="128" xfId="0" applyFont="1" applyFill="1" applyBorder="1" applyAlignment="1">
      <alignment horizontal="left" vertical="center" wrapText="1"/>
    </xf>
    <xf numFmtId="0" fontId="17" fillId="3" borderId="137" xfId="0" applyFont="1" applyFill="1" applyBorder="1" applyAlignment="1">
      <alignment horizontal="left" vertical="center" wrapText="1"/>
    </xf>
    <xf numFmtId="0" fontId="10" fillId="7" borderId="33"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7" fillId="3" borderId="5" xfId="0" applyFont="1" applyFill="1" applyBorder="1" applyAlignment="1">
      <alignment horizontal="center"/>
    </xf>
    <xf numFmtId="0" fontId="7" fillId="3" borderId="19" xfId="0" applyFont="1" applyFill="1" applyBorder="1" applyAlignment="1">
      <alignment horizontal="center"/>
    </xf>
    <xf numFmtId="0" fontId="3" fillId="3" borderId="20" xfId="0" applyFont="1" applyFill="1" applyBorder="1" applyAlignment="1">
      <alignment horizontal="center"/>
    </xf>
    <xf numFmtId="0" fontId="3" fillId="3" borderId="0" xfId="0" applyFont="1" applyFill="1" applyAlignment="1">
      <alignment horizontal="center"/>
    </xf>
    <xf numFmtId="0" fontId="37" fillId="17" borderId="21" xfId="0" applyFont="1" applyFill="1" applyBorder="1" applyAlignment="1">
      <alignment horizontal="center" vertical="center" wrapText="1"/>
    </xf>
    <xf numFmtId="0" fontId="37" fillId="17" borderId="29" xfId="0" applyFont="1" applyFill="1" applyBorder="1" applyAlignment="1">
      <alignment horizontal="center" vertical="center" wrapText="1"/>
    </xf>
    <xf numFmtId="0" fontId="37" fillId="17" borderId="40" xfId="0" applyFont="1" applyFill="1" applyBorder="1" applyAlignment="1">
      <alignment horizontal="center" vertical="center" wrapText="1"/>
    </xf>
    <xf numFmtId="0" fontId="37" fillId="17" borderId="22" xfId="0" applyFont="1" applyFill="1" applyBorder="1" applyAlignment="1">
      <alignment horizontal="center" vertical="center" wrapText="1"/>
    </xf>
    <xf numFmtId="0" fontId="37" fillId="17" borderId="30" xfId="0" applyFont="1" applyFill="1" applyBorder="1" applyAlignment="1">
      <alignment horizontal="center" vertical="center" wrapText="1"/>
    </xf>
    <xf numFmtId="0" fontId="37" fillId="17" borderId="5" xfId="0" applyFont="1" applyFill="1" applyBorder="1" applyAlignment="1">
      <alignment horizontal="center" vertical="center" wrapText="1"/>
    </xf>
    <xf numFmtId="0" fontId="37" fillId="17" borderId="3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37" fillId="17" borderId="27" xfId="0" applyFont="1" applyFill="1" applyBorder="1" applyAlignment="1">
      <alignment horizontal="center" vertical="center" wrapText="1"/>
    </xf>
    <xf numFmtId="0" fontId="37" fillId="17" borderId="28" xfId="0" applyFont="1" applyFill="1" applyBorder="1" applyAlignment="1">
      <alignment horizontal="center" vertical="center" wrapText="1"/>
    </xf>
    <xf numFmtId="0" fontId="37" fillId="17" borderId="35" xfId="0" applyFont="1" applyFill="1" applyBorder="1" applyAlignment="1">
      <alignment horizontal="center" vertical="center" wrapText="1"/>
    </xf>
    <xf numFmtId="0" fontId="37" fillId="17" borderId="36" xfId="0" applyFont="1" applyFill="1" applyBorder="1" applyAlignment="1">
      <alignment horizontal="center" vertical="center" wrapText="1"/>
    </xf>
    <xf numFmtId="0" fontId="37" fillId="17" borderId="3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37" fillId="17" borderId="41" xfId="0" applyFont="1" applyFill="1" applyBorder="1" applyAlignment="1">
      <alignment horizontal="center" vertical="center" wrapText="1"/>
    </xf>
    <xf numFmtId="0" fontId="37" fillId="17" borderId="16" xfId="0" applyFont="1" applyFill="1" applyBorder="1" applyAlignment="1">
      <alignment horizontal="center" vertical="center" wrapText="1"/>
    </xf>
    <xf numFmtId="0" fontId="37" fillId="17" borderId="17" xfId="0" applyFont="1" applyFill="1" applyBorder="1" applyAlignment="1">
      <alignment horizontal="center" vertical="center" wrapText="1"/>
    </xf>
    <xf numFmtId="0" fontId="37" fillId="17" borderId="18" xfId="0" applyFont="1" applyFill="1" applyBorder="1" applyAlignment="1">
      <alignment horizontal="center" vertical="center" wrapText="1"/>
    </xf>
    <xf numFmtId="0" fontId="37" fillId="17" borderId="23" xfId="0"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37" fillId="17" borderId="25" xfId="0" applyFont="1" applyFill="1" applyBorder="1" applyAlignment="1">
      <alignment horizontal="center" vertical="center" wrapText="1"/>
    </xf>
    <xf numFmtId="0" fontId="37" fillId="17" borderId="26" xfId="0" applyFont="1" applyFill="1" applyBorder="1" applyAlignment="1">
      <alignment horizontal="center" vertical="center" wrapText="1"/>
    </xf>
    <xf numFmtId="0" fontId="37" fillId="17" borderId="32" xfId="0" applyFont="1" applyFill="1" applyBorder="1" applyAlignment="1">
      <alignment horizontal="center" vertical="center" wrapText="1"/>
    </xf>
    <xf numFmtId="0" fontId="37" fillId="17" borderId="42"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7" borderId="43" xfId="0" applyFont="1" applyFill="1" applyBorder="1" applyAlignment="1">
      <alignment horizontal="center" vertical="center" wrapText="1"/>
    </xf>
    <xf numFmtId="0" fontId="37" fillId="17" borderId="19" xfId="0" applyFont="1" applyFill="1" applyBorder="1" applyAlignment="1">
      <alignment horizontal="center" vertical="center" wrapText="1"/>
    </xf>
    <xf numFmtId="0" fontId="48" fillId="15" borderId="38" xfId="0" applyFont="1" applyFill="1" applyBorder="1" applyAlignment="1" applyProtection="1">
      <alignment horizontal="center" vertical="center"/>
      <protection locked="0"/>
    </xf>
    <xf numFmtId="0" fontId="48" fillId="15" borderId="0" xfId="0" applyFont="1" applyFill="1" applyAlignment="1" applyProtection="1">
      <alignment horizontal="center" vertical="center"/>
      <protection locked="0"/>
    </xf>
    <xf numFmtId="0" fontId="48" fillId="15" borderId="39" xfId="0" applyFont="1" applyFill="1" applyBorder="1" applyAlignment="1" applyProtection="1">
      <alignment horizontal="center" vertical="center"/>
      <protection locked="0"/>
    </xf>
    <xf numFmtId="0" fontId="10" fillId="6" borderId="116" xfId="0" applyFont="1" applyFill="1" applyBorder="1" applyAlignment="1">
      <alignment horizontal="center" vertical="center" wrapText="1"/>
    </xf>
    <xf numFmtId="0" fontId="10" fillId="6" borderId="117" xfId="0" applyFont="1" applyFill="1" applyBorder="1" applyAlignment="1">
      <alignment horizontal="center" vertical="center" wrapText="1"/>
    </xf>
    <xf numFmtId="0" fontId="37" fillId="17" borderId="34" xfId="0" applyFont="1" applyFill="1" applyBorder="1" applyAlignment="1">
      <alignment horizontal="center" vertical="center" wrapText="1"/>
    </xf>
    <xf numFmtId="0" fontId="37" fillId="17" borderId="44"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46" xfId="0" applyFont="1" applyBorder="1" applyAlignment="1">
      <alignment horizontal="center" vertical="center" wrapText="1"/>
    </xf>
    <xf numFmtId="0" fontId="10" fillId="7" borderId="46" xfId="0" applyFont="1" applyFill="1" applyBorder="1" applyAlignment="1">
      <alignment horizontal="center" vertical="center" wrapText="1"/>
    </xf>
    <xf numFmtId="0" fontId="38" fillId="17" borderId="33" xfId="0" applyFont="1" applyFill="1" applyBorder="1" applyAlignment="1">
      <alignment horizontal="center" vertical="center" wrapText="1"/>
    </xf>
    <xf numFmtId="0" fontId="38" fillId="17" borderId="46" xfId="0" applyFont="1" applyFill="1" applyBorder="1" applyAlignment="1">
      <alignment horizontal="center" vertical="center" wrapText="1"/>
    </xf>
    <xf numFmtId="0" fontId="14" fillId="2" borderId="5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65" fillId="2" borderId="33"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4" fillId="2" borderId="50" xfId="0" applyFont="1" applyFill="1" applyBorder="1" applyAlignment="1" applyProtection="1">
      <alignment horizontal="left" vertical="center" wrapText="1"/>
      <protection locked="0"/>
    </xf>
    <xf numFmtId="0" fontId="13" fillId="3" borderId="46"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41" fillId="17" borderId="33" xfId="2" quotePrefix="1" applyFont="1" applyFill="1" applyBorder="1" applyAlignment="1" applyProtection="1">
      <alignment horizontal="center"/>
      <protection locked="0"/>
    </xf>
    <xf numFmtId="0" fontId="41" fillId="17" borderId="46" xfId="2" quotePrefix="1" applyFont="1" applyFill="1" applyBorder="1" applyAlignment="1" applyProtection="1">
      <alignment horizontal="center"/>
      <protection locked="0"/>
    </xf>
    <xf numFmtId="0" fontId="40" fillId="15" borderId="20" xfId="2" quotePrefix="1" applyFont="1" applyFill="1" applyBorder="1" applyAlignment="1" applyProtection="1">
      <alignment horizontal="center"/>
      <protection locked="0"/>
    </xf>
    <xf numFmtId="0" fontId="40" fillId="15" borderId="0" xfId="2" quotePrefix="1" applyFont="1" applyFill="1" applyBorder="1" applyAlignment="1" applyProtection="1">
      <alignment horizontal="center"/>
      <protection locked="0"/>
    </xf>
    <xf numFmtId="0" fontId="38" fillId="17" borderId="116" xfId="0" applyFont="1" applyFill="1" applyBorder="1" applyAlignment="1">
      <alignment horizontal="center" vertical="center" wrapText="1"/>
    </xf>
    <xf numFmtId="0" fontId="38" fillId="17" borderId="79" xfId="0" applyFont="1" applyFill="1" applyBorder="1" applyAlignment="1">
      <alignment horizontal="center" vertical="center" wrapText="1"/>
    </xf>
    <xf numFmtId="0" fontId="10" fillId="6" borderId="33"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3" fillId="0" borderId="129" xfId="0" applyFont="1" applyBorder="1" applyAlignment="1" applyProtection="1">
      <alignment horizontal="left" vertical="center" wrapText="1"/>
      <protection locked="0"/>
    </xf>
    <xf numFmtId="0" fontId="3" fillId="0" borderId="130" xfId="0" applyFont="1" applyBorder="1" applyAlignment="1" applyProtection="1">
      <alignment horizontal="left" vertical="center" wrapText="1"/>
      <protection locked="0"/>
    </xf>
    <xf numFmtId="0" fontId="3" fillId="10" borderId="49"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protection locked="0"/>
    </xf>
    <xf numFmtId="0" fontId="10" fillId="0" borderId="47" xfId="0" applyFont="1" applyBorder="1" applyAlignment="1">
      <alignment horizontal="center" vertical="center" wrapText="1"/>
    </xf>
    <xf numFmtId="0" fontId="37" fillId="17" borderId="135" xfId="0" applyFont="1" applyFill="1" applyBorder="1" applyAlignment="1">
      <alignment horizontal="center" vertical="center"/>
    </xf>
    <xf numFmtId="0" fontId="37" fillId="17" borderId="136" xfId="0" applyFont="1" applyFill="1" applyBorder="1" applyAlignment="1">
      <alignment horizontal="center" vertical="center"/>
    </xf>
    <xf numFmtId="0" fontId="10" fillId="2" borderId="9" xfId="0" applyFont="1" applyFill="1" applyBorder="1" applyAlignment="1">
      <alignment vertical="center" wrapText="1"/>
    </xf>
    <xf numFmtId="0" fontId="13" fillId="2" borderId="9" xfId="0" applyFont="1" applyFill="1" applyBorder="1" applyAlignment="1">
      <alignment vertical="center" wrapText="1"/>
    </xf>
    <xf numFmtId="0" fontId="37" fillId="15" borderId="3" xfId="0" applyFont="1" applyFill="1" applyBorder="1" applyAlignment="1" applyProtection="1">
      <alignment horizontal="center" vertical="center" wrapText="1"/>
      <protection locked="0"/>
    </xf>
    <xf numFmtId="0" fontId="37" fillId="15" borderId="15" xfId="0" applyFont="1" applyFill="1" applyBorder="1" applyAlignment="1" applyProtection="1">
      <alignment horizontal="center" vertical="center" wrapText="1"/>
      <protection locked="0"/>
    </xf>
    <xf numFmtId="0" fontId="37" fillId="15" borderId="1" xfId="0" applyFont="1" applyFill="1" applyBorder="1" applyAlignment="1">
      <alignment horizontal="center" vertical="center" wrapText="1"/>
    </xf>
    <xf numFmtId="0" fontId="0" fillId="2" borderId="72" xfId="0" applyFill="1" applyBorder="1" applyAlignment="1">
      <alignment horizontal="center"/>
    </xf>
    <xf numFmtId="0" fontId="0" fillId="2" borderId="74" xfId="0" applyFill="1" applyBorder="1" applyAlignment="1">
      <alignment horizontal="center"/>
    </xf>
    <xf numFmtId="0" fontId="43" fillId="2" borderId="72" xfId="0" applyFont="1" applyFill="1" applyBorder="1" applyAlignment="1">
      <alignment horizontal="center" vertical="center"/>
    </xf>
    <xf numFmtId="0" fontId="43" fillId="2" borderId="73" xfId="0" applyFont="1" applyFill="1" applyBorder="1" applyAlignment="1">
      <alignment horizontal="center" vertical="center"/>
    </xf>
    <xf numFmtId="0" fontId="43" fillId="2" borderId="74" xfId="0" applyFont="1" applyFill="1" applyBorder="1" applyAlignment="1">
      <alignment horizontal="center" vertical="center"/>
    </xf>
    <xf numFmtId="0" fontId="41" fillId="16" borderId="72" xfId="2" quotePrefix="1" applyFont="1" applyFill="1" applyBorder="1" applyAlignment="1">
      <alignment horizontal="center"/>
    </xf>
    <xf numFmtId="0" fontId="41" fillId="16" borderId="73" xfId="2" quotePrefix="1" applyFont="1" applyFill="1" applyBorder="1" applyAlignment="1">
      <alignment horizontal="center"/>
    </xf>
    <xf numFmtId="0" fontId="41" fillId="16" borderId="74" xfId="2" quotePrefix="1" applyFont="1" applyFill="1" applyBorder="1" applyAlignment="1">
      <alignment horizontal="center"/>
    </xf>
    <xf numFmtId="0" fontId="37" fillId="15" borderId="1" xfId="0" applyFont="1" applyFill="1" applyBorder="1" applyAlignment="1">
      <alignment horizontal="center" vertical="center"/>
    </xf>
    <xf numFmtId="0" fontId="38" fillId="15" borderId="2" xfId="0" applyFont="1" applyFill="1" applyBorder="1" applyAlignment="1" applyProtection="1">
      <alignment horizontal="center" vertical="center"/>
      <protection locked="0"/>
    </xf>
    <xf numFmtId="0" fontId="4" fillId="15" borderId="102" xfId="2" quotePrefix="1" applyFill="1" applyBorder="1" applyAlignment="1">
      <alignment horizontal="center"/>
    </xf>
    <xf numFmtId="0" fontId="4" fillId="2" borderId="99" xfId="2" applyFill="1" applyBorder="1" applyAlignment="1">
      <alignment horizontal="center"/>
    </xf>
    <xf numFmtId="0" fontId="4" fillId="2" borderId="100" xfId="2" applyFill="1" applyBorder="1" applyAlignment="1">
      <alignment horizontal="center"/>
    </xf>
    <xf numFmtId="0" fontId="4" fillId="2" borderId="101" xfId="2" applyFill="1" applyBorder="1" applyAlignment="1">
      <alignment horizontal="center"/>
    </xf>
    <xf numFmtId="0" fontId="37" fillId="15" borderId="52" xfId="0" applyFont="1" applyFill="1" applyBorder="1" applyAlignment="1">
      <alignment horizontal="center" vertical="center" wrapText="1"/>
    </xf>
    <xf numFmtId="0" fontId="37" fillId="15" borderId="54" xfId="0" applyFont="1" applyFill="1" applyBorder="1" applyAlignment="1">
      <alignment horizontal="center" vertical="center" wrapText="1"/>
    </xf>
    <xf numFmtId="0" fontId="50" fillId="0" borderId="75" xfId="0" applyFont="1" applyBorder="1" applyAlignment="1" applyProtection="1">
      <alignment horizontal="left" vertical="center" wrapText="1"/>
      <protection hidden="1"/>
    </xf>
    <xf numFmtId="0" fontId="49" fillId="0" borderId="0" xfId="0" applyFont="1" applyAlignment="1" applyProtection="1">
      <alignment horizontal="left" vertical="center" wrapText="1"/>
      <protection hidden="1"/>
    </xf>
    <xf numFmtId="0" fontId="42" fillId="15" borderId="49" xfId="0" applyFont="1" applyFill="1" applyBorder="1" applyAlignment="1">
      <alignment horizontal="center" vertical="center" wrapText="1"/>
    </xf>
    <xf numFmtId="0" fontId="42" fillId="15" borderId="72" xfId="0" applyFont="1" applyFill="1" applyBorder="1" applyAlignment="1">
      <alignment horizontal="center" vertical="center" wrapText="1"/>
    </xf>
    <xf numFmtId="0" fontId="44" fillId="2" borderId="78" xfId="0" applyFont="1" applyFill="1" applyBorder="1" applyAlignment="1" applyProtection="1">
      <alignment horizontal="center" vertical="center"/>
      <protection hidden="1"/>
    </xf>
    <xf numFmtId="0" fontId="52" fillId="0" borderId="80" xfId="0" applyFont="1" applyBorder="1" applyAlignment="1" applyProtection="1">
      <alignment horizontal="left" vertical="center" wrapText="1"/>
      <protection hidden="1"/>
    </xf>
    <xf numFmtId="0" fontId="54" fillId="0" borderId="81" xfId="0" applyFont="1" applyBorder="1" applyAlignment="1" applyProtection="1">
      <alignment horizontal="left" vertical="center" wrapText="1"/>
      <protection hidden="1"/>
    </xf>
    <xf numFmtId="0" fontId="54" fillId="0" borderId="82" xfId="0" applyFont="1" applyBorder="1" applyAlignment="1" applyProtection="1">
      <alignment horizontal="left" vertical="center" wrapText="1"/>
      <protection hidden="1"/>
    </xf>
    <xf numFmtId="0" fontId="4" fillId="15" borderId="0" xfId="2" quotePrefix="1" applyFill="1" applyAlignment="1">
      <alignment horizontal="center"/>
    </xf>
    <xf numFmtId="0" fontId="38" fillId="15" borderId="49" xfId="0" applyFont="1" applyFill="1" applyBorder="1" applyAlignment="1">
      <alignment horizontal="center" vertical="center"/>
    </xf>
    <xf numFmtId="41" fontId="10" fillId="10" borderId="1" xfId="1" applyFont="1" applyFill="1" applyBorder="1" applyAlignment="1">
      <alignment horizontal="center" vertical="center" wrapText="1"/>
    </xf>
    <xf numFmtId="9" fontId="10" fillId="10" borderId="52" xfId="0" applyNumberFormat="1" applyFont="1" applyFill="1" applyBorder="1" applyAlignment="1">
      <alignment horizontal="center" vertical="center" wrapText="1"/>
    </xf>
    <xf numFmtId="9" fontId="10" fillId="10" borderId="127" xfId="0" applyNumberFormat="1" applyFont="1" applyFill="1" applyBorder="1" applyAlignment="1">
      <alignment horizontal="center" vertical="center" wrapText="1"/>
    </xf>
    <xf numFmtId="0" fontId="2" fillId="10" borderId="0" xfId="0" applyFont="1" applyFill="1" applyAlignment="1">
      <alignment horizontal="center"/>
    </xf>
    <xf numFmtId="0" fontId="70" fillId="10" borderId="0" xfId="0" applyFont="1" applyFill="1" applyAlignment="1">
      <alignment horizontal="center"/>
    </xf>
    <xf numFmtId="0" fontId="41" fillId="15" borderId="0" xfId="2" applyFont="1" applyFill="1" applyAlignment="1">
      <alignment horizontal="center"/>
    </xf>
    <xf numFmtId="0" fontId="39" fillId="15" borderId="1" xfId="0"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4" fillId="15" borderId="0" xfId="2" quotePrefix="1" applyFill="1" applyAlignment="1">
      <alignment horizontal="left"/>
    </xf>
    <xf numFmtId="0" fontId="4" fillId="0" borderId="0" xfId="2" applyAlignment="1">
      <alignment horizontal="center" vertical="top"/>
    </xf>
    <xf numFmtId="0" fontId="47" fillId="2" borderId="94" xfId="0" applyFont="1" applyFill="1" applyBorder="1" applyAlignment="1" applyProtection="1">
      <alignment horizontal="center" vertical="center"/>
      <protection hidden="1"/>
    </xf>
    <xf numFmtId="0" fontId="47" fillId="2" borderId="95" xfId="0" applyFont="1" applyFill="1" applyBorder="1" applyAlignment="1" applyProtection="1">
      <alignment horizontal="center" vertical="center"/>
      <protection hidden="1"/>
    </xf>
    <xf numFmtId="0" fontId="47" fillId="2" borderId="96" xfId="0" applyFont="1" applyFill="1" applyBorder="1" applyAlignment="1" applyProtection="1">
      <alignment horizontal="center" vertical="center"/>
      <protection hidden="1"/>
    </xf>
    <xf numFmtId="0" fontId="32" fillId="15" borderId="93" xfId="0" applyFont="1" applyFill="1" applyBorder="1" applyAlignment="1" applyProtection="1">
      <alignment horizontal="center" vertical="center" wrapText="1"/>
      <protection hidden="1"/>
    </xf>
    <xf numFmtId="0" fontId="30" fillId="15" borderId="93" xfId="0" applyFont="1" applyFill="1" applyBorder="1" applyAlignment="1" applyProtection="1">
      <alignment horizontal="center" vertical="center" wrapText="1"/>
      <protection hidden="1"/>
    </xf>
    <xf numFmtId="0" fontId="35" fillId="0" borderId="49" xfId="0" applyFont="1" applyBorder="1" applyAlignment="1" applyProtection="1">
      <alignment horizontal="left" vertical="center" wrapText="1"/>
      <protection hidden="1"/>
    </xf>
    <xf numFmtId="0" fontId="38" fillId="15" borderId="138" xfId="0" applyFont="1" applyFill="1" applyBorder="1" applyAlignment="1">
      <alignment horizontal="center" vertical="center"/>
    </xf>
    <xf numFmtId="0" fontId="31" fillId="15" borderId="138" xfId="0" applyFont="1" applyFill="1" applyBorder="1" applyAlignment="1">
      <alignment horizontal="center" vertical="center"/>
    </xf>
    <xf numFmtId="0" fontId="37" fillId="15" borderId="127" xfId="0" applyFont="1" applyFill="1" applyBorder="1" applyAlignment="1">
      <alignment horizontal="center" vertical="center" wrapText="1"/>
    </xf>
    <xf numFmtId="0" fontId="0" fillId="2" borderId="139" xfId="0" applyFill="1" applyBorder="1" applyAlignment="1">
      <alignment horizontal="center"/>
    </xf>
    <xf numFmtId="0" fontId="69" fillId="2" borderId="139" xfId="0" applyFont="1" applyFill="1" applyBorder="1" applyAlignment="1">
      <alignment horizontal="center"/>
    </xf>
    <xf numFmtId="0" fontId="0" fillId="0" borderId="0" xfId="0" quotePrefix="1"/>
    <xf numFmtId="0" fontId="56" fillId="0" borderId="97" xfId="0" applyFont="1" applyBorder="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37" fillId="15" borderId="3" xfId="0" applyFont="1" applyFill="1" applyBorder="1" applyAlignment="1">
      <alignment horizontal="center" vertical="center" wrapText="1"/>
    </xf>
    <xf numFmtId="0" fontId="37" fillId="15" borderId="15" xfId="0" applyFont="1" applyFill="1" applyBorder="1" applyAlignment="1">
      <alignment horizontal="center" vertical="center"/>
    </xf>
    <xf numFmtId="0" fontId="37" fillId="15" borderId="4" xfId="0" applyFont="1" applyFill="1" applyBorder="1" applyAlignment="1">
      <alignment horizontal="center" vertical="center"/>
    </xf>
    <xf numFmtId="0" fontId="37" fillId="15" borderId="98" xfId="0" applyFont="1" applyFill="1" applyBorder="1" applyAlignment="1">
      <alignment horizontal="center" vertical="center"/>
    </xf>
    <xf numFmtId="0" fontId="37" fillId="15" borderId="6" xfId="0" applyFont="1" applyFill="1" applyBorder="1" applyAlignment="1">
      <alignment horizontal="center" vertical="center"/>
    </xf>
    <xf numFmtId="0" fontId="37" fillId="15" borderId="2" xfId="0" applyFont="1" applyFill="1" applyBorder="1" applyAlignment="1">
      <alignment horizontal="center" vertical="center"/>
    </xf>
    <xf numFmtId="0" fontId="39" fillId="15" borderId="3" xfId="0" applyFont="1" applyFill="1" applyBorder="1" applyAlignment="1">
      <alignment horizontal="center" vertical="center" wrapText="1"/>
    </xf>
    <xf numFmtId="0" fontId="39" fillId="15" borderId="15" xfId="0" applyFont="1" applyFill="1" applyBorder="1" applyAlignment="1">
      <alignment horizontal="center" vertical="center" wrapText="1"/>
    </xf>
    <xf numFmtId="0" fontId="58" fillId="2" borderId="72" xfId="0" applyFont="1" applyFill="1" applyBorder="1" applyAlignment="1" applyProtection="1">
      <alignment horizontal="center" vertical="center"/>
      <protection hidden="1"/>
    </xf>
    <xf numFmtId="0" fontId="58" fillId="2" borderId="73" xfId="0" applyFont="1" applyFill="1" applyBorder="1" applyAlignment="1" applyProtection="1">
      <alignment horizontal="center" vertical="center"/>
      <protection hidden="1"/>
    </xf>
    <xf numFmtId="0" fontId="58" fillId="2" borderId="74" xfId="0" applyFont="1" applyFill="1" applyBorder="1" applyAlignment="1" applyProtection="1">
      <alignment horizontal="center" vertical="center"/>
      <protection hidden="1"/>
    </xf>
    <xf numFmtId="0" fontId="41" fillId="15" borderId="20" xfId="2" quotePrefix="1" applyFont="1" applyFill="1" applyBorder="1" applyAlignment="1">
      <alignment horizontal="center"/>
    </xf>
    <xf numFmtId="0" fontId="41" fillId="15" borderId="0" xfId="2" quotePrefix="1" applyFont="1" applyFill="1" applyAlignment="1">
      <alignment horizontal="center"/>
    </xf>
    <xf numFmtId="0" fontId="31" fillId="15" borderId="33" xfId="0" applyFont="1" applyFill="1" applyBorder="1" applyAlignment="1" applyProtection="1">
      <alignment horizontal="center"/>
      <protection hidden="1"/>
    </xf>
    <xf numFmtId="0" fontId="31" fillId="15" borderId="46" xfId="0" applyFont="1" applyFill="1" applyBorder="1" applyAlignment="1" applyProtection="1">
      <alignment horizontal="center"/>
      <protection hidden="1"/>
    </xf>
    <xf numFmtId="0" fontId="61" fillId="2" borderId="0" xfId="0" applyFont="1" applyFill="1" applyAlignment="1" applyProtection="1">
      <alignment horizontal="left" vertical="center" wrapText="1"/>
      <protection hidden="1"/>
    </xf>
    <xf numFmtId="0" fontId="61" fillId="2" borderId="126" xfId="0" applyFont="1" applyFill="1" applyBorder="1" applyAlignment="1" applyProtection="1">
      <alignment horizontal="left" vertical="center" wrapText="1"/>
      <protection hidden="1"/>
    </xf>
    <xf numFmtId="0" fontId="60" fillId="15" borderId="106" xfId="0" applyFont="1" applyFill="1" applyBorder="1" applyAlignment="1" applyProtection="1">
      <alignment horizontal="center" vertical="center"/>
      <protection hidden="1"/>
    </xf>
    <xf numFmtId="0" fontId="60" fillId="15" borderId="108" xfId="0" applyFont="1" applyFill="1" applyBorder="1" applyAlignment="1" applyProtection="1">
      <alignment horizontal="center" vertical="center"/>
      <protection hidden="1"/>
    </xf>
    <xf numFmtId="0" fontId="59" fillId="15" borderId="103" xfId="0" applyFont="1" applyFill="1" applyBorder="1" applyAlignment="1" applyProtection="1">
      <alignment horizontal="center" vertical="center"/>
      <protection hidden="1"/>
    </xf>
    <xf numFmtId="0" fontId="59" fillId="15" borderId="125" xfId="0" applyFont="1" applyFill="1" applyBorder="1" applyAlignment="1" applyProtection="1">
      <alignment horizontal="center" vertical="center"/>
      <protection hidden="1"/>
    </xf>
    <xf numFmtId="0" fontId="60" fillId="15" borderId="105" xfId="0" applyFont="1" applyFill="1" applyBorder="1" applyAlignment="1" applyProtection="1">
      <alignment horizontal="center" vertical="center"/>
      <protection hidden="1"/>
    </xf>
    <xf numFmtId="0" fontId="60" fillId="15" borderId="104" xfId="0" applyFont="1" applyFill="1" applyBorder="1" applyAlignment="1" applyProtection="1">
      <alignment horizontal="center" vertical="center"/>
      <protection hidden="1"/>
    </xf>
    <xf numFmtId="0" fontId="59" fillId="15" borderId="120" xfId="0" applyFont="1" applyFill="1" applyBorder="1" applyAlignment="1" applyProtection="1">
      <alignment horizontal="center" vertical="center"/>
      <protection hidden="1"/>
    </xf>
    <xf numFmtId="0" fontId="59" fillId="15" borderId="121" xfId="0" applyFont="1" applyFill="1" applyBorder="1" applyAlignment="1" applyProtection="1">
      <alignment horizontal="center" vertical="center"/>
      <protection hidden="1"/>
    </xf>
  </cellXfs>
  <cellStyles count="4">
    <cellStyle name="Hipervínculo" xfId="2" builtinId="8"/>
    <cellStyle name="Millares [0]" xfId="1" builtinId="6"/>
    <cellStyle name="Normal" xfId="0" builtinId="0"/>
    <cellStyle name="Porcentaje" xfId="3" builtinId="5"/>
  </cellStyles>
  <dxfs count="64">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FFFF00"/>
        </patternFill>
      </fill>
    </dxf>
    <dxf>
      <fill>
        <patternFill>
          <bgColor rgb="FFFFCC00"/>
        </patternFill>
      </fill>
    </dxf>
    <dxf>
      <fill>
        <patternFill>
          <bgColor rgb="FFFF66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FF00"/>
        </patternFill>
      </fill>
    </dxf>
    <dxf>
      <fill>
        <patternFill>
          <bgColor rgb="FFFFCC00"/>
        </patternFill>
      </fill>
    </dxf>
    <dxf>
      <fill>
        <patternFill>
          <bgColor rgb="FFFF6600"/>
        </patternFill>
      </fill>
    </dxf>
    <dxf>
      <fill>
        <patternFill>
          <bgColor rgb="FF00CC66"/>
        </patternFill>
      </fill>
    </dxf>
    <dxf>
      <fill>
        <patternFill>
          <bgColor rgb="FFFF6600"/>
        </patternFill>
      </fill>
    </dxf>
    <dxf>
      <fill>
        <patternFill>
          <bgColor rgb="FFFFFF00"/>
        </patternFill>
      </fill>
    </dxf>
    <dxf>
      <fill>
        <patternFill>
          <bgColor rgb="FFFFCC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FB8C07BF-5F09-4DFA-BFE2-9DDB05CF18E4}"/>
  </tableStyles>
  <colors>
    <mruColors>
      <color rgb="FF064B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microsoft.com/office/2007/relationships/hdphoto" Target="../media/hdphoto1.wdp"/><Relationship Id="rId18" Type="http://schemas.openxmlformats.org/officeDocument/2006/relationships/hyperlink" Target="#'COMPONENTE 6-INICIATIVAS ADICIO'!A1"/><Relationship Id="rId26" Type="http://schemas.openxmlformats.org/officeDocument/2006/relationships/image" Target="../media/image16.svg"/><Relationship Id="rId3" Type="http://schemas.openxmlformats.org/officeDocument/2006/relationships/hyperlink" Target="#'COMPONENTE 3-RENDICI&#211;N CUENTAS'!A1"/><Relationship Id="rId21" Type="http://schemas.openxmlformats.org/officeDocument/2006/relationships/hyperlink" Target="#'COMP 1-MAPA DE RIESGOS'!A1"/><Relationship Id="rId7" Type="http://schemas.openxmlformats.org/officeDocument/2006/relationships/image" Target="../media/image2.svg"/><Relationship Id="rId12" Type="http://schemas.openxmlformats.org/officeDocument/2006/relationships/image" Target="../media/image7.png"/><Relationship Id="rId17" Type="http://schemas.openxmlformats.org/officeDocument/2006/relationships/image" Target="../media/image10.svg"/><Relationship Id="rId25" Type="http://schemas.openxmlformats.org/officeDocument/2006/relationships/image" Target="../media/image15.png"/><Relationship Id="rId2" Type="http://schemas.openxmlformats.org/officeDocument/2006/relationships/hyperlink" Target="#'COMPONENTE 2-RACIONALIZACI&#211;N '!A1"/><Relationship Id="rId16" Type="http://schemas.openxmlformats.org/officeDocument/2006/relationships/image" Target="../media/image9.png"/><Relationship Id="rId20" Type="http://schemas.openxmlformats.org/officeDocument/2006/relationships/image" Target="../media/image12.png"/><Relationship Id="rId1" Type="http://schemas.openxmlformats.org/officeDocument/2006/relationships/hyperlink" Target="#'COMPONENTE 1-GESTI&#211;N RIESGOS'!A1"/><Relationship Id="rId6" Type="http://schemas.openxmlformats.org/officeDocument/2006/relationships/image" Target="../media/image1.png"/><Relationship Id="rId11" Type="http://schemas.openxmlformats.org/officeDocument/2006/relationships/image" Target="../media/image6.svg"/><Relationship Id="rId24" Type="http://schemas.openxmlformats.org/officeDocument/2006/relationships/hyperlink" Target="#'MAPA DE RIESGOS'!A1"/><Relationship Id="rId5" Type="http://schemas.openxmlformats.org/officeDocument/2006/relationships/hyperlink" Target="#'COMPONENTE 5-TRANSPARENCIA'!A1"/><Relationship Id="rId15" Type="http://schemas.openxmlformats.org/officeDocument/2006/relationships/hyperlink" Target="#'COMPONENTE 1'!A1"/><Relationship Id="rId23" Type="http://schemas.openxmlformats.org/officeDocument/2006/relationships/image" Target="../media/image14.svg"/><Relationship Id="rId10" Type="http://schemas.openxmlformats.org/officeDocument/2006/relationships/image" Target="../media/image5.png"/><Relationship Id="rId19" Type="http://schemas.openxmlformats.org/officeDocument/2006/relationships/image" Target="../media/image11.png"/><Relationship Id="rId4" Type="http://schemas.openxmlformats.org/officeDocument/2006/relationships/hyperlink" Target="#'COMPONENTE 4-SERVICIO CIUDADANO'!A1"/><Relationship Id="rId9" Type="http://schemas.openxmlformats.org/officeDocument/2006/relationships/image" Target="../media/image4.svg"/><Relationship Id="rId14" Type="http://schemas.openxmlformats.org/officeDocument/2006/relationships/image" Target="../media/image8.jpeg"/><Relationship Id="rId22"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hyperlink" Target="#'PAAC 2023'!A1"/><Relationship Id="rId2" Type="http://schemas.openxmlformats.org/officeDocument/2006/relationships/image" Target="../media/image18.png"/><Relationship Id="rId1" Type="http://schemas.openxmlformats.org/officeDocument/2006/relationships/image" Target="../media/image17.png"/><Relationship Id="rId5" Type="http://schemas.openxmlformats.org/officeDocument/2006/relationships/image" Target="../media/image20.png"/><Relationship Id="rId4"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PAAC 2023'!A1"/><Relationship Id="rId1" Type="http://schemas.openxmlformats.org/officeDocument/2006/relationships/image" Target="../media/image21.png"/><Relationship Id="rId6" Type="http://schemas.openxmlformats.org/officeDocument/2006/relationships/image" Target="../media/image19.png"/><Relationship Id="rId5" Type="http://schemas.openxmlformats.org/officeDocument/2006/relationships/image" Target="../media/image20.png"/><Relationship Id="rId4" Type="http://schemas.openxmlformats.org/officeDocument/2006/relationships/image" Target="../media/image23.svg"/></Relationships>
</file>

<file path=xl/drawings/_rels/drawing4.xml.rels><?xml version="1.0" encoding="UTF-8" standalone="yes"?>
<Relationships xmlns="http://schemas.openxmlformats.org/package/2006/relationships"><Relationship Id="rId8" Type="http://schemas.openxmlformats.org/officeDocument/2006/relationships/hyperlink" Target="http://WWW.SUIT.GOV.CO" TargetMode="External"/><Relationship Id="rId3" Type="http://schemas.openxmlformats.org/officeDocument/2006/relationships/hyperlink" Target="#'PAAC 2023'!A1"/><Relationship Id="rId7" Type="http://schemas.openxmlformats.org/officeDocument/2006/relationships/image" Target="../media/image26.png"/><Relationship Id="rId2" Type="http://schemas.openxmlformats.org/officeDocument/2006/relationships/hyperlink" Target="#'PAAC 2022'!A1"/><Relationship Id="rId1" Type="http://schemas.openxmlformats.org/officeDocument/2006/relationships/image" Target="../media/image24.png"/><Relationship Id="rId6" Type="http://schemas.openxmlformats.org/officeDocument/2006/relationships/hyperlink" Target="#Portada!A1"/><Relationship Id="rId5" Type="http://schemas.openxmlformats.org/officeDocument/2006/relationships/image" Target="../media/image25.png"/><Relationship Id="rId10" Type="http://schemas.openxmlformats.org/officeDocument/2006/relationships/image" Target="../media/image28.png"/><Relationship Id="rId4" Type="http://schemas.openxmlformats.org/officeDocument/2006/relationships/image" Target="../media/image20.png"/><Relationship Id="rId9" Type="http://schemas.openxmlformats.org/officeDocument/2006/relationships/image" Target="../media/image27.png"/></Relationships>
</file>

<file path=xl/drawings/_rels/drawing5.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30.png"/><Relationship Id="rId1" Type="http://schemas.openxmlformats.org/officeDocument/2006/relationships/image" Target="../media/image29.jpeg"/><Relationship Id="rId6" Type="http://schemas.openxmlformats.org/officeDocument/2006/relationships/image" Target="../media/image20.png"/><Relationship Id="rId5" Type="http://schemas.openxmlformats.org/officeDocument/2006/relationships/image" Target="../media/image25.png"/><Relationship Id="rId4" Type="http://schemas.openxmlformats.org/officeDocument/2006/relationships/hyperlink" Target="#'PAAC 2023'!A1"/></Relationships>
</file>

<file path=xl/drawings/_rels/drawing6.xml.rels><?xml version="1.0" encoding="UTF-8" standalone="yes"?>
<Relationships xmlns="http://schemas.openxmlformats.org/package/2006/relationships"><Relationship Id="rId3" Type="http://schemas.openxmlformats.org/officeDocument/2006/relationships/hyperlink" Target="#'PAAC 2023'!A1"/><Relationship Id="rId2" Type="http://schemas.openxmlformats.org/officeDocument/2006/relationships/image" Target="../media/image30.png"/><Relationship Id="rId1" Type="http://schemas.openxmlformats.org/officeDocument/2006/relationships/image" Target="../media/image24.png"/><Relationship Id="rId6" Type="http://schemas.openxmlformats.org/officeDocument/2006/relationships/hyperlink" Target="#'PAAC 2022'!A1"/><Relationship Id="rId5" Type="http://schemas.openxmlformats.org/officeDocument/2006/relationships/image" Target="../media/image20.png"/><Relationship Id="rId4" Type="http://schemas.openxmlformats.org/officeDocument/2006/relationships/image" Target="../media/image25.png"/></Relationships>
</file>

<file path=xl/drawings/_rels/drawing7.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hyperlink" Target="#'PAAC 2023'!A1"/><Relationship Id="rId1" Type="http://schemas.openxmlformats.org/officeDocument/2006/relationships/image" Target="../media/image30.png"/><Relationship Id="rId5" Type="http://schemas.openxmlformats.org/officeDocument/2006/relationships/image" Target="../media/image31.png"/><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hyperlink" Target="#'PAAC 2023'!A1"/><Relationship Id="rId1" Type="http://schemas.openxmlformats.org/officeDocument/2006/relationships/image" Target="../media/image24.png"/><Relationship Id="rId4"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2</xdr:col>
      <xdr:colOff>143932</xdr:colOff>
      <xdr:row>16</xdr:row>
      <xdr:rowOff>85725</xdr:rowOff>
    </xdr:from>
    <xdr:to>
      <xdr:col>4</xdr:col>
      <xdr:colOff>66675</xdr:colOff>
      <xdr:row>19</xdr:row>
      <xdr:rowOff>54225</xdr:rowOff>
    </xdr:to>
    <xdr:sp macro="" textlink="">
      <xdr:nvSpPr>
        <xdr:cNvPr id="48" name="Rectángulo redondeado 3">
          <a:hlinkClick xmlns:r="http://schemas.openxmlformats.org/officeDocument/2006/relationships" r:id="rId1"/>
          <a:extLst>
            <a:ext uri="{FF2B5EF4-FFF2-40B4-BE49-F238E27FC236}">
              <a16:creationId xmlns:a16="http://schemas.microsoft.com/office/drawing/2014/main" id="{7200C626-9D71-44F4-9561-B05A4B01DE6F}"/>
            </a:ext>
          </a:extLst>
        </xdr:cNvPr>
        <xdr:cNvSpPr/>
      </xdr:nvSpPr>
      <xdr:spPr>
        <a:xfrm>
          <a:off x="1001182" y="3952875"/>
          <a:ext cx="1446743"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Gestión del Riesgo de Corrupción </a:t>
          </a:r>
        </a:p>
      </xdr:txBody>
    </xdr:sp>
    <xdr:clientData/>
  </xdr:twoCellAnchor>
  <xdr:twoCellAnchor>
    <xdr:from>
      <xdr:col>7</xdr:col>
      <xdr:colOff>446431</xdr:colOff>
      <xdr:row>16</xdr:row>
      <xdr:rowOff>104774</xdr:rowOff>
    </xdr:from>
    <xdr:to>
      <xdr:col>11</xdr:col>
      <xdr:colOff>458431</xdr:colOff>
      <xdr:row>19</xdr:row>
      <xdr:rowOff>73274</xdr:rowOff>
    </xdr:to>
    <xdr:sp macro="" textlink="">
      <xdr:nvSpPr>
        <xdr:cNvPr id="49" name="Rectángulo redondeado 4">
          <a:hlinkClick xmlns:r="http://schemas.openxmlformats.org/officeDocument/2006/relationships" r:id="rId2"/>
          <a:extLst>
            <a:ext uri="{FF2B5EF4-FFF2-40B4-BE49-F238E27FC236}">
              <a16:creationId xmlns:a16="http://schemas.microsoft.com/office/drawing/2014/main" id="{2F5F3C93-A1B7-4BE8-AA1F-05ADC1213AF6}"/>
            </a:ext>
          </a:extLst>
        </xdr:cNvPr>
        <xdr:cNvSpPr/>
      </xdr:nvSpPr>
      <xdr:spPr>
        <a:xfrm>
          <a:off x="5113681" y="3971924"/>
          <a:ext cx="3060000"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Racionalización de Trámites</a:t>
          </a:r>
          <a:endParaRPr lang="es-CO" sz="1200" b="1">
            <a:solidFill>
              <a:schemeClr val="bg1"/>
            </a:solidFill>
            <a:latin typeface="Arial Narrow" panose="020B0606020202030204" pitchFamily="34" charset="0"/>
          </a:endParaRPr>
        </a:p>
      </xdr:txBody>
    </xdr:sp>
    <xdr:clientData/>
  </xdr:twoCellAnchor>
  <xdr:twoCellAnchor>
    <xdr:from>
      <xdr:col>12</xdr:col>
      <xdr:colOff>665092</xdr:colOff>
      <xdr:row>16</xdr:row>
      <xdr:rowOff>116813</xdr:rowOff>
    </xdr:from>
    <xdr:to>
      <xdr:col>16</xdr:col>
      <xdr:colOff>677092</xdr:colOff>
      <xdr:row>19</xdr:row>
      <xdr:rowOff>85313</xdr:rowOff>
    </xdr:to>
    <xdr:sp macro="" textlink="">
      <xdr:nvSpPr>
        <xdr:cNvPr id="50" name="Rectángulo redondeado 8">
          <a:hlinkClick xmlns:r="http://schemas.openxmlformats.org/officeDocument/2006/relationships" r:id="rId3"/>
          <a:extLst>
            <a:ext uri="{FF2B5EF4-FFF2-40B4-BE49-F238E27FC236}">
              <a16:creationId xmlns:a16="http://schemas.microsoft.com/office/drawing/2014/main" id="{AC270BDF-C6C7-4A03-8F46-9FFF4320F73E}"/>
            </a:ext>
          </a:extLst>
        </xdr:cNvPr>
        <xdr:cNvSpPr/>
      </xdr:nvSpPr>
      <xdr:spPr>
        <a:xfrm>
          <a:off x="9142342" y="3983963"/>
          <a:ext cx="3060000"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Estrategia de Rendición de Cuentas</a:t>
          </a:r>
          <a:endParaRPr lang="es-CO" sz="1200" b="1">
            <a:solidFill>
              <a:schemeClr val="bg1"/>
            </a:solidFill>
            <a:latin typeface="Arial Narrow" panose="020B0606020202030204" pitchFamily="34" charset="0"/>
          </a:endParaRPr>
        </a:p>
      </xdr:txBody>
    </xdr:sp>
    <xdr:clientData/>
  </xdr:twoCellAnchor>
  <xdr:twoCellAnchor>
    <xdr:from>
      <xdr:col>7</xdr:col>
      <xdr:colOff>463718</xdr:colOff>
      <xdr:row>9</xdr:row>
      <xdr:rowOff>9526</xdr:rowOff>
    </xdr:from>
    <xdr:to>
      <xdr:col>11</xdr:col>
      <xdr:colOff>475718</xdr:colOff>
      <xdr:row>11</xdr:row>
      <xdr:rowOff>101851</xdr:rowOff>
    </xdr:to>
    <xdr:sp macro="" textlink="">
      <xdr:nvSpPr>
        <xdr:cNvPr id="51" name="Terminador 15">
          <a:hlinkClick xmlns:r="http://schemas.openxmlformats.org/officeDocument/2006/relationships" r:id="rId2"/>
          <a:extLst>
            <a:ext uri="{FF2B5EF4-FFF2-40B4-BE49-F238E27FC236}">
              <a16:creationId xmlns:a16="http://schemas.microsoft.com/office/drawing/2014/main" id="{548A67DD-93DB-4EC7-92DD-9B3AA01E37AB}"/>
            </a:ext>
          </a:extLst>
        </xdr:cNvPr>
        <xdr:cNvSpPr/>
      </xdr:nvSpPr>
      <xdr:spPr>
        <a:xfrm>
          <a:off x="5130968" y="2286001"/>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latin typeface="Arial Narrow" panose="020B0606020202030204" pitchFamily="34" charset="0"/>
            </a:rPr>
            <a:t>Componente</a:t>
          </a:r>
          <a:r>
            <a:rPr lang="es-CO" sz="1200" b="1" baseline="0">
              <a:solidFill>
                <a:schemeClr val="bg1"/>
              </a:solidFill>
              <a:latin typeface="Arial Narrow" panose="020B0606020202030204" pitchFamily="34" charset="0"/>
            </a:rPr>
            <a:t> # 2 </a:t>
          </a:r>
          <a:endParaRPr lang="es-CO" sz="1200" b="1">
            <a:solidFill>
              <a:schemeClr val="bg1"/>
            </a:solidFill>
            <a:latin typeface="Arial Narrow" panose="020B0606020202030204" pitchFamily="34" charset="0"/>
          </a:endParaRPr>
        </a:p>
      </xdr:txBody>
    </xdr:sp>
    <xdr:clientData/>
  </xdr:twoCellAnchor>
  <xdr:twoCellAnchor>
    <xdr:from>
      <xdr:col>2</xdr:col>
      <xdr:colOff>228982</xdr:colOff>
      <xdr:row>8</xdr:row>
      <xdr:rowOff>180974</xdr:rowOff>
    </xdr:from>
    <xdr:to>
      <xdr:col>6</xdr:col>
      <xdr:colOff>240982</xdr:colOff>
      <xdr:row>11</xdr:row>
      <xdr:rowOff>6599</xdr:rowOff>
    </xdr:to>
    <xdr:sp macro="" textlink="">
      <xdr:nvSpPr>
        <xdr:cNvPr id="52" name="Terminador 19">
          <a:hlinkClick xmlns:r="http://schemas.openxmlformats.org/officeDocument/2006/relationships" r:id="rId1"/>
          <a:extLst>
            <a:ext uri="{FF2B5EF4-FFF2-40B4-BE49-F238E27FC236}">
              <a16:creationId xmlns:a16="http://schemas.microsoft.com/office/drawing/2014/main" id="{E5F60CD5-B69F-4366-A0FD-99D07ED37E5C}"/>
            </a:ext>
          </a:extLst>
        </xdr:cNvPr>
        <xdr:cNvSpPr/>
      </xdr:nvSpPr>
      <xdr:spPr>
        <a:xfrm>
          <a:off x="1086232" y="2381249"/>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latin typeface="Arial Narrow" panose="020B0606020202030204" pitchFamily="34" charset="0"/>
            </a:rPr>
            <a:t>Componente</a:t>
          </a:r>
          <a:r>
            <a:rPr lang="es-CO" sz="1200" b="1" baseline="0">
              <a:solidFill>
                <a:schemeClr val="bg1"/>
              </a:solidFill>
              <a:latin typeface="Arial Narrow" panose="020B0606020202030204" pitchFamily="34" charset="0"/>
            </a:rPr>
            <a:t> # 1</a:t>
          </a:r>
          <a:endParaRPr lang="es-CO" sz="1200" b="1">
            <a:solidFill>
              <a:schemeClr val="bg1"/>
            </a:solidFill>
            <a:latin typeface="Arial Narrow" panose="020B0606020202030204" pitchFamily="34" charset="0"/>
          </a:endParaRPr>
        </a:p>
      </xdr:txBody>
    </xdr:sp>
    <xdr:clientData/>
  </xdr:twoCellAnchor>
  <xdr:twoCellAnchor>
    <xdr:from>
      <xdr:col>12</xdr:col>
      <xdr:colOff>650439</xdr:colOff>
      <xdr:row>9</xdr:row>
      <xdr:rowOff>24912</xdr:rowOff>
    </xdr:from>
    <xdr:to>
      <xdr:col>16</xdr:col>
      <xdr:colOff>662439</xdr:colOff>
      <xdr:row>11</xdr:row>
      <xdr:rowOff>117237</xdr:rowOff>
    </xdr:to>
    <xdr:sp macro="" textlink="">
      <xdr:nvSpPr>
        <xdr:cNvPr id="53" name="Terminador 20">
          <a:hlinkClick xmlns:r="http://schemas.openxmlformats.org/officeDocument/2006/relationships" r:id="rId3"/>
          <a:extLst>
            <a:ext uri="{FF2B5EF4-FFF2-40B4-BE49-F238E27FC236}">
              <a16:creationId xmlns:a16="http://schemas.microsoft.com/office/drawing/2014/main" id="{B87F3523-DCD7-4EFB-9706-CE65487BC5BF}"/>
            </a:ext>
          </a:extLst>
        </xdr:cNvPr>
        <xdr:cNvSpPr/>
      </xdr:nvSpPr>
      <xdr:spPr>
        <a:xfrm>
          <a:off x="9127689" y="2491887"/>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latin typeface="Arial Narrow" panose="020B0606020202030204" pitchFamily="34" charset="0"/>
            </a:rPr>
            <a:t>Componente</a:t>
          </a:r>
          <a:r>
            <a:rPr lang="es-CO" sz="1200" b="1" baseline="0">
              <a:solidFill>
                <a:schemeClr val="bg1"/>
              </a:solidFill>
              <a:latin typeface="Arial Narrow" panose="020B0606020202030204" pitchFamily="34" charset="0"/>
            </a:rPr>
            <a:t> # 3 </a:t>
          </a:r>
          <a:endParaRPr lang="es-CO" sz="1200" b="1">
            <a:solidFill>
              <a:schemeClr val="bg1"/>
            </a:solidFill>
            <a:latin typeface="Arial Narrow" panose="020B0606020202030204" pitchFamily="34" charset="0"/>
          </a:endParaRPr>
        </a:p>
      </xdr:txBody>
    </xdr:sp>
    <xdr:clientData/>
  </xdr:twoCellAnchor>
  <xdr:twoCellAnchor>
    <xdr:from>
      <xdr:col>2</xdr:col>
      <xdr:colOff>241881</xdr:colOff>
      <xdr:row>22</xdr:row>
      <xdr:rowOff>27977</xdr:rowOff>
    </xdr:from>
    <xdr:to>
      <xdr:col>6</xdr:col>
      <xdr:colOff>253881</xdr:colOff>
      <xdr:row>24</xdr:row>
      <xdr:rowOff>72677</xdr:rowOff>
    </xdr:to>
    <xdr:sp macro="" textlink="">
      <xdr:nvSpPr>
        <xdr:cNvPr id="54" name="Terminador 21">
          <a:hlinkClick xmlns:r="http://schemas.openxmlformats.org/officeDocument/2006/relationships" r:id="rId4"/>
          <a:extLst>
            <a:ext uri="{FF2B5EF4-FFF2-40B4-BE49-F238E27FC236}">
              <a16:creationId xmlns:a16="http://schemas.microsoft.com/office/drawing/2014/main" id="{EA65F7E8-79D6-410E-BA30-BD31FFE60C58}"/>
            </a:ext>
          </a:extLst>
        </xdr:cNvPr>
        <xdr:cNvSpPr/>
      </xdr:nvSpPr>
      <xdr:spPr>
        <a:xfrm>
          <a:off x="1099131" y="5038127"/>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latin typeface="Arial Narrow" panose="020B0606020202030204" pitchFamily="34" charset="0"/>
            </a:rPr>
            <a:t>Componente</a:t>
          </a:r>
          <a:r>
            <a:rPr lang="es-CO" sz="1200" b="1" baseline="0">
              <a:solidFill>
                <a:schemeClr val="bg1"/>
              </a:solidFill>
              <a:latin typeface="Arial Narrow" panose="020B0606020202030204" pitchFamily="34" charset="0"/>
            </a:rPr>
            <a:t> # 4 </a:t>
          </a:r>
          <a:endParaRPr lang="es-CO" sz="1200" b="1">
            <a:solidFill>
              <a:schemeClr val="bg1"/>
            </a:solidFill>
            <a:latin typeface="Arial Narrow" panose="020B0606020202030204" pitchFamily="34" charset="0"/>
          </a:endParaRPr>
        </a:p>
      </xdr:txBody>
    </xdr:sp>
    <xdr:clientData/>
  </xdr:twoCellAnchor>
  <xdr:twoCellAnchor>
    <xdr:from>
      <xdr:col>7</xdr:col>
      <xdr:colOff>418974</xdr:colOff>
      <xdr:row>21</xdr:row>
      <xdr:rowOff>181194</xdr:rowOff>
    </xdr:from>
    <xdr:to>
      <xdr:col>11</xdr:col>
      <xdr:colOff>430974</xdr:colOff>
      <xdr:row>24</xdr:row>
      <xdr:rowOff>35394</xdr:rowOff>
    </xdr:to>
    <xdr:sp macro="" textlink="">
      <xdr:nvSpPr>
        <xdr:cNvPr id="55" name="Terminador 13">
          <a:hlinkClick xmlns:r="http://schemas.openxmlformats.org/officeDocument/2006/relationships" r:id="rId5"/>
          <a:extLst>
            <a:ext uri="{FF2B5EF4-FFF2-40B4-BE49-F238E27FC236}">
              <a16:creationId xmlns:a16="http://schemas.microsoft.com/office/drawing/2014/main" id="{30F0745C-33BE-4D0C-845D-26BECEB61C53}"/>
            </a:ext>
          </a:extLst>
        </xdr:cNvPr>
        <xdr:cNvSpPr/>
      </xdr:nvSpPr>
      <xdr:spPr>
        <a:xfrm>
          <a:off x="5086224" y="5000844"/>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latin typeface="Arial Narrow" panose="020B0606020202030204" pitchFamily="34" charset="0"/>
            </a:rPr>
            <a:t>Componente</a:t>
          </a:r>
          <a:r>
            <a:rPr lang="es-CO" sz="1200" b="1" baseline="0">
              <a:solidFill>
                <a:schemeClr val="bg1"/>
              </a:solidFill>
              <a:latin typeface="Arial Narrow" panose="020B0606020202030204" pitchFamily="34" charset="0"/>
            </a:rPr>
            <a:t> # 5 </a:t>
          </a:r>
          <a:endParaRPr lang="es-CO" sz="1200" b="1">
            <a:solidFill>
              <a:schemeClr val="bg1"/>
            </a:solidFill>
            <a:latin typeface="Arial Narrow" panose="020B0606020202030204" pitchFamily="34" charset="0"/>
          </a:endParaRPr>
        </a:p>
      </xdr:txBody>
    </xdr:sp>
    <xdr:clientData/>
  </xdr:twoCellAnchor>
  <xdr:twoCellAnchor>
    <xdr:from>
      <xdr:col>2</xdr:col>
      <xdr:colOff>202572</xdr:colOff>
      <xdr:row>29</xdr:row>
      <xdr:rowOff>153032</xdr:rowOff>
    </xdr:from>
    <xdr:to>
      <xdr:col>6</xdr:col>
      <xdr:colOff>214572</xdr:colOff>
      <xdr:row>32</xdr:row>
      <xdr:rowOff>121532</xdr:rowOff>
    </xdr:to>
    <xdr:sp macro="" textlink="">
      <xdr:nvSpPr>
        <xdr:cNvPr id="56" name="Rectángulo redondeado 17">
          <a:hlinkClick xmlns:r="http://schemas.openxmlformats.org/officeDocument/2006/relationships" r:id="rId4"/>
          <a:extLst>
            <a:ext uri="{FF2B5EF4-FFF2-40B4-BE49-F238E27FC236}">
              <a16:creationId xmlns:a16="http://schemas.microsoft.com/office/drawing/2014/main" id="{DE6E11CF-CA78-4E4D-B471-B4810EFF1FF2}"/>
            </a:ext>
          </a:extLst>
        </xdr:cNvPr>
        <xdr:cNvSpPr/>
      </xdr:nvSpPr>
      <xdr:spPr>
        <a:xfrm>
          <a:off x="1059822" y="6610982"/>
          <a:ext cx="3060000"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Mecanismos para Mejorar la Atención al Ciudadano</a:t>
          </a:r>
        </a:p>
      </xdr:txBody>
    </xdr:sp>
    <xdr:clientData/>
  </xdr:twoCellAnchor>
  <xdr:twoCellAnchor>
    <xdr:from>
      <xdr:col>7</xdr:col>
      <xdr:colOff>396840</xdr:colOff>
      <xdr:row>29</xdr:row>
      <xdr:rowOff>130917</xdr:rowOff>
    </xdr:from>
    <xdr:to>
      <xdr:col>11</xdr:col>
      <xdr:colOff>408840</xdr:colOff>
      <xdr:row>32</xdr:row>
      <xdr:rowOff>99417</xdr:rowOff>
    </xdr:to>
    <xdr:sp macro="" textlink="">
      <xdr:nvSpPr>
        <xdr:cNvPr id="57" name="Rectángulo redondeado 18">
          <a:hlinkClick xmlns:r="http://schemas.openxmlformats.org/officeDocument/2006/relationships" r:id="rId5"/>
          <a:extLst>
            <a:ext uri="{FF2B5EF4-FFF2-40B4-BE49-F238E27FC236}">
              <a16:creationId xmlns:a16="http://schemas.microsoft.com/office/drawing/2014/main" id="{1BC725EA-6991-4D93-BB15-636383844414}"/>
            </a:ext>
          </a:extLst>
        </xdr:cNvPr>
        <xdr:cNvSpPr/>
      </xdr:nvSpPr>
      <xdr:spPr>
        <a:xfrm>
          <a:off x="5064090" y="6588867"/>
          <a:ext cx="3060000"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Mecanismos para la Transparencia y Acceso a la Información</a:t>
          </a:r>
        </a:p>
      </xdr:txBody>
    </xdr:sp>
    <xdr:clientData/>
  </xdr:twoCellAnchor>
  <xdr:twoCellAnchor editAs="oneCell">
    <xdr:from>
      <xdr:col>2</xdr:col>
      <xdr:colOff>167289</xdr:colOff>
      <xdr:row>12</xdr:row>
      <xdr:rowOff>82052</xdr:rowOff>
    </xdr:from>
    <xdr:to>
      <xdr:col>2</xdr:col>
      <xdr:colOff>662589</xdr:colOff>
      <xdr:row>14</xdr:row>
      <xdr:rowOff>157504</xdr:rowOff>
    </xdr:to>
    <xdr:pic>
      <xdr:nvPicPr>
        <xdr:cNvPr id="58" name="Imagen 23" descr="Marca de escudo contorno">
          <a:hlinkClick xmlns:r="http://schemas.openxmlformats.org/officeDocument/2006/relationships" r:id="rId1"/>
          <a:extLst>
            <a:ext uri="{FF2B5EF4-FFF2-40B4-BE49-F238E27FC236}">
              <a16:creationId xmlns:a16="http://schemas.microsoft.com/office/drawing/2014/main" id="{CCF52F5C-E851-4B79-B393-76E18A48CCA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rcRect t="1251" b="1251"/>
        <a:stretch/>
      </xdr:blipFill>
      <xdr:spPr bwMode="auto">
        <a:xfrm rot="1658057">
          <a:off x="1024539" y="3187202"/>
          <a:ext cx="495300" cy="4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428625</xdr:colOff>
      <xdr:row>12</xdr:row>
      <xdr:rowOff>66674</xdr:rowOff>
    </xdr:from>
    <xdr:to>
      <xdr:col>9</xdr:col>
      <xdr:colOff>533400</xdr:colOff>
      <xdr:row>14</xdr:row>
      <xdr:rowOff>164042</xdr:rowOff>
    </xdr:to>
    <xdr:pic>
      <xdr:nvPicPr>
        <xdr:cNvPr id="59" name="Imagen 26" descr="Ciudad contorno">
          <a:hlinkClick xmlns:r="http://schemas.openxmlformats.org/officeDocument/2006/relationships" r:id="rId2"/>
          <a:extLst>
            <a:ext uri="{FF2B5EF4-FFF2-40B4-BE49-F238E27FC236}">
              <a16:creationId xmlns:a16="http://schemas.microsoft.com/office/drawing/2014/main" id="{E2C98180-3A3E-4BE1-BC29-E33ED7AFA9E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rcRect t="12637" b="12637"/>
        <a:stretch/>
      </xdr:blipFill>
      <xdr:spPr bwMode="auto">
        <a:xfrm>
          <a:off x="5857875" y="3171824"/>
          <a:ext cx="866775" cy="514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476250</xdr:colOff>
      <xdr:row>12</xdr:row>
      <xdr:rowOff>9218</xdr:rowOff>
    </xdr:from>
    <xdr:to>
      <xdr:col>14</xdr:col>
      <xdr:colOff>323850</xdr:colOff>
      <xdr:row>14</xdr:row>
      <xdr:rowOff>173567</xdr:rowOff>
    </xdr:to>
    <xdr:pic>
      <xdr:nvPicPr>
        <xdr:cNvPr id="60" name="Imagen 28" descr="Reseña de cliente contorno">
          <a:hlinkClick xmlns:r="http://schemas.openxmlformats.org/officeDocument/2006/relationships" r:id="rId3"/>
          <a:extLst>
            <a:ext uri="{FF2B5EF4-FFF2-40B4-BE49-F238E27FC236}">
              <a16:creationId xmlns:a16="http://schemas.microsoft.com/office/drawing/2014/main" id="{B97C11EB-0A86-4294-A135-99546D07A5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rcRect/>
        <a:stretch/>
      </xdr:blipFill>
      <xdr:spPr bwMode="auto">
        <a:xfrm>
          <a:off x="9715500" y="3114368"/>
          <a:ext cx="609600" cy="581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25</xdr:row>
      <xdr:rowOff>66674</xdr:rowOff>
    </xdr:from>
    <xdr:to>
      <xdr:col>3</xdr:col>
      <xdr:colOff>552450</xdr:colOff>
      <xdr:row>28</xdr:row>
      <xdr:rowOff>97367</xdr:rowOff>
    </xdr:to>
    <xdr:pic>
      <xdr:nvPicPr>
        <xdr:cNvPr id="61" name="Imagen 31">
          <a:hlinkClick xmlns:r="http://schemas.openxmlformats.org/officeDocument/2006/relationships" r:id="rId4"/>
          <a:extLst>
            <a:ext uri="{FF2B5EF4-FFF2-40B4-BE49-F238E27FC236}">
              <a16:creationId xmlns:a16="http://schemas.microsoft.com/office/drawing/2014/main" id="{67CC76D9-EB47-4C93-A10E-02648D144E74}"/>
            </a:ext>
          </a:extLst>
        </xdr:cNvPr>
        <xdr:cNvPicPr>
          <a:picLocks noChangeAspect="1" noChangeArrowheads="1"/>
        </xdr:cNvPicPr>
      </xdr:nvPicPr>
      <xdr:blipFill>
        <a:blip xmlns:r="http://schemas.openxmlformats.org/officeDocument/2006/relationships" r:embed="rId12" cstate="print">
          <a:clrChange>
            <a:clrFrom>
              <a:srgbClr val="E6E6E6"/>
            </a:clrFrom>
            <a:clrTo>
              <a:srgbClr val="E6E6E6">
                <a:alpha val="0"/>
              </a:srgbClr>
            </a:clrTo>
          </a:clrChange>
          <a:duotone>
            <a:schemeClr val="accent3">
              <a:shade val="45000"/>
              <a:satMod val="135000"/>
            </a:schemeClr>
            <a:prstClr val="white"/>
          </a:duotone>
          <a:extLst>
            <a:ext uri="{BEBA8EAE-BF5A-486C-A8C5-ECC9F3942E4B}">
              <a14:imgProps xmlns:a14="http://schemas.microsoft.com/office/drawing/2010/main">
                <a14:imgLayer r:embed="rId13">
                  <a14:imgEffect>
                    <a14:colorTemperature colorTemp="8800"/>
                  </a14:imgEffect>
                </a14:imgLayer>
              </a14:imgProps>
            </a:ext>
            <a:ext uri="{28A0092B-C50C-407E-A947-70E740481C1C}">
              <a14:useLocalDpi xmlns:a14="http://schemas.microsoft.com/office/drawing/2010/main" val="0"/>
            </a:ext>
          </a:extLst>
        </a:blip>
        <a:srcRect l="68539" t="2815" r="5479" b="70074"/>
        <a:stretch>
          <a:fillRect/>
        </a:stretch>
      </xdr:blipFill>
      <xdr:spPr bwMode="auto">
        <a:xfrm>
          <a:off x="1343025" y="5762624"/>
          <a:ext cx="828675" cy="647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733425</xdr:colOff>
      <xdr:row>25</xdr:row>
      <xdr:rowOff>19049</xdr:rowOff>
    </xdr:from>
    <xdr:to>
      <xdr:col>9</xdr:col>
      <xdr:colOff>317500</xdr:colOff>
      <xdr:row>28</xdr:row>
      <xdr:rowOff>78317</xdr:rowOff>
    </xdr:to>
    <xdr:pic>
      <xdr:nvPicPr>
        <xdr:cNvPr id="62" name="Imagen 32">
          <a:hlinkClick xmlns:r="http://schemas.openxmlformats.org/officeDocument/2006/relationships" r:id="rId5"/>
          <a:extLst>
            <a:ext uri="{FF2B5EF4-FFF2-40B4-BE49-F238E27FC236}">
              <a16:creationId xmlns:a16="http://schemas.microsoft.com/office/drawing/2014/main" id="{877CF4D1-E065-44FD-8556-24EB1D566A6B}"/>
            </a:ext>
          </a:extLst>
        </xdr:cNvPr>
        <xdr:cNvPicPr>
          <a:picLocks noChangeAspect="1" noChangeArrowheads="1"/>
        </xdr:cNvPicPr>
      </xdr:nvPicPr>
      <xdr:blipFill>
        <a:blip xmlns:r="http://schemas.openxmlformats.org/officeDocument/2006/relationships" r:embed="rId1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400675" y="5714999"/>
          <a:ext cx="1108075" cy="676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386926</xdr:colOff>
      <xdr:row>1</xdr:row>
      <xdr:rowOff>252598</xdr:rowOff>
    </xdr:from>
    <xdr:to>
      <xdr:col>5</xdr:col>
      <xdr:colOff>759327</xdr:colOff>
      <xdr:row>3</xdr:row>
      <xdr:rowOff>72983</xdr:rowOff>
    </xdr:to>
    <xdr:sp macro="" textlink="">
      <xdr:nvSpPr>
        <xdr:cNvPr id="63" name="CuadroTexto 62">
          <a:extLst>
            <a:ext uri="{FF2B5EF4-FFF2-40B4-BE49-F238E27FC236}">
              <a16:creationId xmlns:a16="http://schemas.microsoft.com/office/drawing/2014/main" id="{F7E478B7-C530-4EF8-84E1-0B2C7B0BCD71}"/>
            </a:ext>
          </a:extLst>
        </xdr:cNvPr>
        <xdr:cNvSpPr txBox="1"/>
      </xdr:nvSpPr>
      <xdr:spPr>
        <a:xfrm>
          <a:off x="2768176" y="490723"/>
          <a:ext cx="1134401" cy="334735"/>
        </a:xfrm>
        <a:prstGeom prst="flowChartAlternateProcess">
          <a:avLst/>
        </a:prstGeom>
        <a:solidFill>
          <a:srgbClr val="0070C0"/>
        </a:solidFill>
        <a:ln w="15875">
          <a:solidFill>
            <a:srgbClr val="FFD03B"/>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s-CO" sz="1050" b="1" baseline="0">
              <a:solidFill>
                <a:schemeClr val="bg1"/>
              </a:solidFill>
              <a:latin typeface="Arial Narrow" panose="020B0606020202030204" pitchFamily="34" charset="0"/>
              <a:ea typeface="+mn-ea"/>
              <a:cs typeface="+mn-cs"/>
            </a:rPr>
            <a:t>Versión 1-2024</a:t>
          </a:r>
        </a:p>
      </xdr:txBody>
    </xdr:sp>
    <xdr:clientData/>
  </xdr:twoCellAnchor>
  <xdr:twoCellAnchor>
    <xdr:from>
      <xdr:col>2</xdr:col>
      <xdr:colOff>394855</xdr:colOff>
      <xdr:row>15</xdr:row>
      <xdr:rowOff>28575</xdr:rowOff>
    </xdr:from>
    <xdr:to>
      <xdr:col>3</xdr:col>
      <xdr:colOff>628650</xdr:colOff>
      <xdr:row>16</xdr:row>
      <xdr:rowOff>85724</xdr:rowOff>
    </xdr:to>
    <xdr:sp macro="" textlink="">
      <xdr:nvSpPr>
        <xdr:cNvPr id="65" name="Rectángulo 64">
          <a:hlinkClick xmlns:r="http://schemas.openxmlformats.org/officeDocument/2006/relationships" r:id="rId15"/>
          <a:extLst>
            <a:ext uri="{FF2B5EF4-FFF2-40B4-BE49-F238E27FC236}">
              <a16:creationId xmlns:a16="http://schemas.microsoft.com/office/drawing/2014/main" id="{B0D5B5AD-138C-4B81-A18A-6D2E0F023884}"/>
            </a:ext>
          </a:extLst>
        </xdr:cNvPr>
        <xdr:cNvSpPr/>
      </xdr:nvSpPr>
      <xdr:spPr>
        <a:xfrm>
          <a:off x="1252105" y="3705225"/>
          <a:ext cx="995795" cy="247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4</xdr:col>
      <xdr:colOff>396758</xdr:colOff>
      <xdr:row>27</xdr:row>
      <xdr:rowOff>29793</xdr:rowOff>
    </xdr:from>
    <xdr:to>
      <xdr:col>5</xdr:col>
      <xdr:colOff>645237</xdr:colOff>
      <xdr:row>28</xdr:row>
      <xdr:rowOff>87771</xdr:rowOff>
    </xdr:to>
    <xdr:sp macro="" textlink="">
      <xdr:nvSpPr>
        <xdr:cNvPr id="67" name="Rectángulo 66">
          <a:hlinkClick xmlns:r="http://schemas.openxmlformats.org/officeDocument/2006/relationships" r:id="rId4"/>
          <a:extLst>
            <a:ext uri="{FF2B5EF4-FFF2-40B4-BE49-F238E27FC236}">
              <a16:creationId xmlns:a16="http://schemas.microsoft.com/office/drawing/2014/main" id="{1C3477CE-D10D-4638-BEA7-9D930D5C4061}"/>
            </a:ext>
          </a:extLst>
        </xdr:cNvPr>
        <xdr:cNvSpPr/>
      </xdr:nvSpPr>
      <xdr:spPr>
        <a:xfrm>
          <a:off x="2778008" y="6106743"/>
          <a:ext cx="1010479" cy="2484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editAs="oneCell">
    <xdr:from>
      <xdr:col>9</xdr:col>
      <xdr:colOff>500044</xdr:colOff>
      <xdr:row>13</xdr:row>
      <xdr:rowOff>45219</xdr:rowOff>
    </xdr:from>
    <xdr:to>
      <xdr:col>10</xdr:col>
      <xdr:colOff>155473</xdr:colOff>
      <xdr:row>15</xdr:row>
      <xdr:rowOff>34061</xdr:rowOff>
    </xdr:to>
    <xdr:pic>
      <xdr:nvPicPr>
        <xdr:cNvPr id="68" name="Imagen 67" descr="Gesto de doble toque contorno">
          <a:hlinkClick xmlns:r="http://schemas.openxmlformats.org/officeDocument/2006/relationships" r:id="rId2"/>
          <a:extLst>
            <a:ext uri="{FF2B5EF4-FFF2-40B4-BE49-F238E27FC236}">
              <a16:creationId xmlns:a16="http://schemas.microsoft.com/office/drawing/2014/main" id="{AFC3AB8E-B6D9-4F6F-B412-6D1BEC9E8BF3}"/>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t="1390" b="1390"/>
        <a:stretch/>
      </xdr:blipFill>
      <xdr:spPr>
        <a:xfrm rot="20235106">
          <a:off x="6691294" y="3340869"/>
          <a:ext cx="417429" cy="405826"/>
        </a:xfrm>
        <a:prstGeom prst="rect">
          <a:avLst/>
        </a:prstGeom>
      </xdr:spPr>
    </xdr:pic>
    <xdr:clientData/>
  </xdr:twoCellAnchor>
  <xdr:twoCellAnchor>
    <xdr:from>
      <xdr:col>10</xdr:col>
      <xdr:colOff>40614</xdr:colOff>
      <xdr:row>13</xdr:row>
      <xdr:rowOff>184014</xdr:rowOff>
    </xdr:from>
    <xdr:to>
      <xdr:col>11</xdr:col>
      <xdr:colOff>289093</xdr:colOff>
      <xdr:row>14</xdr:row>
      <xdr:rowOff>146742</xdr:rowOff>
    </xdr:to>
    <xdr:sp macro="" textlink="">
      <xdr:nvSpPr>
        <xdr:cNvPr id="69" name="Rectángulo 68">
          <a:hlinkClick xmlns:r="http://schemas.openxmlformats.org/officeDocument/2006/relationships" r:id="rId2"/>
          <a:extLst>
            <a:ext uri="{FF2B5EF4-FFF2-40B4-BE49-F238E27FC236}">
              <a16:creationId xmlns:a16="http://schemas.microsoft.com/office/drawing/2014/main" id="{4B9461D3-8A1E-45F7-9249-77B67C1612CA}"/>
            </a:ext>
          </a:extLst>
        </xdr:cNvPr>
        <xdr:cNvSpPr/>
      </xdr:nvSpPr>
      <xdr:spPr>
        <a:xfrm>
          <a:off x="6993864" y="3289164"/>
          <a:ext cx="1010479" cy="153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15</xdr:col>
      <xdr:colOff>146402</xdr:colOff>
      <xdr:row>14</xdr:row>
      <xdr:rowOff>29724</xdr:rowOff>
    </xdr:from>
    <xdr:to>
      <xdr:col>16</xdr:col>
      <xdr:colOff>394881</xdr:colOff>
      <xdr:row>14</xdr:row>
      <xdr:rowOff>173427</xdr:rowOff>
    </xdr:to>
    <xdr:sp macro="" textlink="">
      <xdr:nvSpPr>
        <xdr:cNvPr id="72" name="Rectángulo 71">
          <a:hlinkClick xmlns:r="http://schemas.openxmlformats.org/officeDocument/2006/relationships" r:id="rId3"/>
          <a:extLst>
            <a:ext uri="{FF2B5EF4-FFF2-40B4-BE49-F238E27FC236}">
              <a16:creationId xmlns:a16="http://schemas.microsoft.com/office/drawing/2014/main" id="{E1BDD938-AF83-4A5D-B3E7-6A52833D5F7C}"/>
            </a:ext>
          </a:extLst>
        </xdr:cNvPr>
        <xdr:cNvSpPr/>
      </xdr:nvSpPr>
      <xdr:spPr>
        <a:xfrm>
          <a:off x="10909652" y="3325374"/>
          <a:ext cx="1010479" cy="1437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8</xdr:col>
      <xdr:colOff>142874</xdr:colOff>
      <xdr:row>39</xdr:row>
      <xdr:rowOff>100807</xdr:rowOff>
    </xdr:from>
    <xdr:to>
      <xdr:col>10</xdr:col>
      <xdr:colOff>696383</xdr:colOff>
      <xdr:row>43</xdr:row>
      <xdr:rowOff>38101</xdr:rowOff>
    </xdr:to>
    <xdr:sp macro="" textlink="">
      <xdr:nvSpPr>
        <xdr:cNvPr id="73" name="Terminador 19">
          <a:extLst>
            <a:ext uri="{FF2B5EF4-FFF2-40B4-BE49-F238E27FC236}">
              <a16:creationId xmlns:a16="http://schemas.microsoft.com/office/drawing/2014/main" id="{5B3F13BF-B20F-4FF3-AB85-A8309933B792}"/>
            </a:ext>
          </a:extLst>
        </xdr:cNvPr>
        <xdr:cNvSpPr/>
      </xdr:nvSpPr>
      <xdr:spPr>
        <a:xfrm>
          <a:off x="5572124" y="6958807"/>
          <a:ext cx="2077509" cy="699294"/>
        </a:xfrm>
        <a:prstGeom prst="flowChartTerminator">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chemeClr val="bg1"/>
              </a:solidFill>
              <a:latin typeface="Arial Narrow" panose="020B0606020202030204" pitchFamily="34" charset="0"/>
              <a:cs typeface="Arial" panose="020B0604020202020204" pitchFamily="34" charset="0"/>
            </a:rPr>
            <a:t>Actividades 2024 </a:t>
          </a:r>
        </a:p>
      </xdr:txBody>
    </xdr:sp>
    <xdr:clientData/>
  </xdr:twoCellAnchor>
  <xdr:twoCellAnchor>
    <xdr:from>
      <xdr:col>9</xdr:col>
      <xdr:colOff>95249</xdr:colOff>
      <xdr:row>34</xdr:row>
      <xdr:rowOff>177388</xdr:rowOff>
    </xdr:from>
    <xdr:to>
      <xdr:col>9</xdr:col>
      <xdr:colOff>713406</xdr:colOff>
      <xdr:row>38</xdr:row>
      <xdr:rowOff>9525</xdr:rowOff>
    </xdr:to>
    <xdr:sp macro="" textlink="">
      <xdr:nvSpPr>
        <xdr:cNvPr id="74" name="Terminador 19">
          <a:extLst>
            <a:ext uri="{FF2B5EF4-FFF2-40B4-BE49-F238E27FC236}">
              <a16:creationId xmlns:a16="http://schemas.microsoft.com/office/drawing/2014/main" id="{0A63C047-A27A-45F2-9EA0-048B3E8D0173}"/>
            </a:ext>
          </a:extLst>
        </xdr:cNvPr>
        <xdr:cNvSpPr/>
      </xdr:nvSpPr>
      <xdr:spPr>
        <a:xfrm>
          <a:off x="6286499" y="6082888"/>
          <a:ext cx="618157" cy="594137"/>
        </a:xfrm>
        <a:prstGeom prst="flowChartTerminator">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i="0">
              <a:solidFill>
                <a:schemeClr val="bg1"/>
              </a:solidFill>
              <a:latin typeface="Arial Narrow" panose="020B0606020202030204" pitchFamily="34" charset="0"/>
              <a:cs typeface="Arial" panose="020B0604020202020204" pitchFamily="34" charset="0"/>
            </a:rPr>
            <a:t>54</a:t>
          </a:r>
          <a:endParaRPr lang="es-CO" sz="2800" b="1" i="1">
            <a:solidFill>
              <a:schemeClr val="bg1"/>
            </a:solidFill>
            <a:latin typeface="Arial Narrow" panose="020B0606020202030204" pitchFamily="34" charset="0"/>
            <a:cs typeface="Arial" panose="020B0604020202020204" pitchFamily="34" charset="0"/>
          </a:endParaRPr>
        </a:p>
      </xdr:txBody>
    </xdr:sp>
    <xdr:clientData/>
  </xdr:twoCellAnchor>
  <xdr:twoCellAnchor>
    <xdr:from>
      <xdr:col>10</xdr:col>
      <xdr:colOff>13435</xdr:colOff>
      <xdr:row>25</xdr:row>
      <xdr:rowOff>159600</xdr:rowOff>
    </xdr:from>
    <xdr:to>
      <xdr:col>11</xdr:col>
      <xdr:colOff>261914</xdr:colOff>
      <xdr:row>27</xdr:row>
      <xdr:rowOff>27078</xdr:rowOff>
    </xdr:to>
    <xdr:sp macro="" textlink="">
      <xdr:nvSpPr>
        <xdr:cNvPr id="75" name="Rectángulo 74">
          <a:hlinkClick xmlns:r="http://schemas.openxmlformats.org/officeDocument/2006/relationships" r:id="rId5"/>
          <a:extLst>
            <a:ext uri="{FF2B5EF4-FFF2-40B4-BE49-F238E27FC236}">
              <a16:creationId xmlns:a16="http://schemas.microsoft.com/office/drawing/2014/main" id="{5976E4DE-DD3E-41B1-91ED-EFBB23B83F00}"/>
            </a:ext>
          </a:extLst>
        </xdr:cNvPr>
        <xdr:cNvSpPr/>
      </xdr:nvSpPr>
      <xdr:spPr>
        <a:xfrm>
          <a:off x="6966685" y="5855550"/>
          <a:ext cx="1010479" cy="2484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15</xdr:col>
      <xdr:colOff>302811</xdr:colOff>
      <xdr:row>26</xdr:row>
      <xdr:rowOff>137853</xdr:rowOff>
    </xdr:from>
    <xdr:to>
      <xdr:col>16</xdr:col>
      <xdr:colOff>551290</xdr:colOff>
      <xdr:row>27</xdr:row>
      <xdr:rowOff>124393</xdr:rowOff>
    </xdr:to>
    <xdr:sp macro="" textlink="">
      <xdr:nvSpPr>
        <xdr:cNvPr id="77" name="Rectángulo 76">
          <a:hlinkClick xmlns:r="http://schemas.openxmlformats.org/officeDocument/2006/relationships" r:id="rId18"/>
          <a:extLst>
            <a:ext uri="{FF2B5EF4-FFF2-40B4-BE49-F238E27FC236}">
              <a16:creationId xmlns:a16="http://schemas.microsoft.com/office/drawing/2014/main" id="{DBDCD109-A67D-475E-AF8F-C86E2C23355D}"/>
            </a:ext>
          </a:extLst>
        </xdr:cNvPr>
        <xdr:cNvSpPr/>
      </xdr:nvSpPr>
      <xdr:spPr>
        <a:xfrm>
          <a:off x="11066061" y="6024303"/>
          <a:ext cx="1010479" cy="1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12</xdr:col>
      <xdr:colOff>693178</xdr:colOff>
      <xdr:row>22</xdr:row>
      <xdr:rowOff>27928</xdr:rowOff>
    </xdr:from>
    <xdr:to>
      <xdr:col>16</xdr:col>
      <xdr:colOff>705178</xdr:colOff>
      <xdr:row>24</xdr:row>
      <xdr:rowOff>72628</xdr:rowOff>
    </xdr:to>
    <xdr:sp macro="" textlink="">
      <xdr:nvSpPr>
        <xdr:cNvPr id="78" name="Terminador 13">
          <a:hlinkClick xmlns:r="http://schemas.openxmlformats.org/officeDocument/2006/relationships" r:id="rId18"/>
          <a:extLst>
            <a:ext uri="{FF2B5EF4-FFF2-40B4-BE49-F238E27FC236}">
              <a16:creationId xmlns:a16="http://schemas.microsoft.com/office/drawing/2014/main" id="{A2F27497-2349-49E7-8A78-EFB9E92FE8D0}"/>
            </a:ext>
          </a:extLst>
        </xdr:cNvPr>
        <xdr:cNvSpPr/>
      </xdr:nvSpPr>
      <xdr:spPr>
        <a:xfrm>
          <a:off x="9170428" y="5038078"/>
          <a:ext cx="3060000" cy="540000"/>
        </a:xfrm>
        <a:prstGeom prst="flowChartTerminator">
          <a:avLst/>
        </a:prstGeom>
        <a:solidFill>
          <a:srgbClr val="00B0F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baseline="0">
              <a:solidFill>
                <a:schemeClr val="bg1"/>
              </a:solidFill>
              <a:latin typeface="Arial Narrow" panose="020B0606020202030204" pitchFamily="34" charset="0"/>
            </a:rPr>
            <a:t>Componente # 6</a:t>
          </a:r>
          <a:endParaRPr lang="es-CO" sz="1200" b="1">
            <a:solidFill>
              <a:schemeClr val="bg1"/>
            </a:solidFill>
            <a:latin typeface="Arial Narrow" panose="020B0606020202030204" pitchFamily="34" charset="0"/>
          </a:endParaRPr>
        </a:p>
      </xdr:txBody>
    </xdr:sp>
    <xdr:clientData/>
  </xdr:twoCellAnchor>
  <xdr:twoCellAnchor>
    <xdr:from>
      <xdr:col>12</xdr:col>
      <xdr:colOff>651419</xdr:colOff>
      <xdr:row>29</xdr:row>
      <xdr:rowOff>175801</xdr:rowOff>
    </xdr:from>
    <xdr:to>
      <xdr:col>16</xdr:col>
      <xdr:colOff>651418</xdr:colOff>
      <xdr:row>32</xdr:row>
      <xdr:rowOff>128176</xdr:rowOff>
    </xdr:to>
    <xdr:sp macro="" textlink="">
      <xdr:nvSpPr>
        <xdr:cNvPr id="79" name="Rectángulo redondeado 18">
          <a:hlinkClick xmlns:r="http://schemas.openxmlformats.org/officeDocument/2006/relationships" r:id="rId18"/>
          <a:extLst>
            <a:ext uri="{FF2B5EF4-FFF2-40B4-BE49-F238E27FC236}">
              <a16:creationId xmlns:a16="http://schemas.microsoft.com/office/drawing/2014/main" id="{BB02A425-3111-4CDD-994D-095C9459B29A}"/>
            </a:ext>
          </a:extLst>
        </xdr:cNvPr>
        <xdr:cNvSpPr/>
      </xdr:nvSpPr>
      <xdr:spPr>
        <a:xfrm>
          <a:off x="9128669" y="6633751"/>
          <a:ext cx="3047999" cy="523875"/>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200" b="1" i="0" u="none" strike="noStrike" baseline="0">
              <a:solidFill>
                <a:schemeClr val="bg1"/>
              </a:solidFill>
              <a:latin typeface="Arial Narrow" panose="020B0606020202030204" pitchFamily="34" charset="0"/>
              <a:ea typeface="+mn-ea"/>
              <a:cs typeface="+mn-cs"/>
            </a:rPr>
            <a:t>Iniciativas Adicionales</a:t>
          </a:r>
        </a:p>
      </xdr:txBody>
    </xdr:sp>
    <xdr:clientData/>
  </xdr:twoCellAnchor>
  <xdr:twoCellAnchor>
    <xdr:from>
      <xdr:col>1</xdr:col>
      <xdr:colOff>109903</xdr:colOff>
      <xdr:row>4</xdr:row>
      <xdr:rowOff>7326</xdr:rowOff>
    </xdr:from>
    <xdr:to>
      <xdr:col>16</xdr:col>
      <xdr:colOff>714374</xdr:colOff>
      <xdr:row>6</xdr:row>
      <xdr:rowOff>135547</xdr:rowOff>
    </xdr:to>
    <xdr:sp macro="" textlink="">
      <xdr:nvSpPr>
        <xdr:cNvPr id="80" name="Rectángulo redondeado 1">
          <a:extLst>
            <a:ext uri="{FF2B5EF4-FFF2-40B4-BE49-F238E27FC236}">
              <a16:creationId xmlns:a16="http://schemas.microsoft.com/office/drawing/2014/main" id="{F9D26A93-6471-4510-9CC3-7C48B0B57802}"/>
            </a:ext>
          </a:extLst>
        </xdr:cNvPr>
        <xdr:cNvSpPr/>
      </xdr:nvSpPr>
      <xdr:spPr>
        <a:xfrm>
          <a:off x="205153" y="1102701"/>
          <a:ext cx="12034471" cy="680671"/>
        </a:xfrm>
        <a:prstGeom prst="roundRect">
          <a:avLst/>
        </a:prstGeom>
        <a:solidFill>
          <a:srgbClr val="0070C0"/>
        </a:solidFill>
        <a:ln w="19050">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b="0">
              <a:solidFill>
                <a:schemeClr val="bg1"/>
              </a:solidFill>
              <a:latin typeface="Arial" panose="020B0604020202020204" pitchFamily="34" charset="0"/>
              <a:cs typeface="Arial" panose="020B0604020202020204" pitchFamily="34" charset="0"/>
            </a:rPr>
            <a:t>Plan Anticorrupción</a:t>
          </a:r>
          <a:r>
            <a:rPr lang="es-CO" sz="3200" b="0" baseline="0">
              <a:solidFill>
                <a:schemeClr val="bg1"/>
              </a:solidFill>
              <a:latin typeface="Arial" panose="020B0604020202020204" pitchFamily="34" charset="0"/>
              <a:cs typeface="Arial" panose="020B0604020202020204" pitchFamily="34" charset="0"/>
            </a:rPr>
            <a:t> y de Atención al Ciudada</a:t>
          </a:r>
          <a:r>
            <a:rPr lang="es-CO" sz="3200" b="0" i="0" baseline="0">
              <a:solidFill>
                <a:schemeClr val="bg1"/>
              </a:solidFill>
              <a:latin typeface="Arial" panose="020B0604020202020204" pitchFamily="34" charset="0"/>
              <a:cs typeface="Arial" panose="020B0604020202020204" pitchFamily="34" charset="0"/>
            </a:rPr>
            <a:t>n</a:t>
          </a:r>
          <a:r>
            <a:rPr lang="es-CO" sz="3200" b="0" baseline="0">
              <a:solidFill>
                <a:schemeClr val="bg1"/>
              </a:solidFill>
              <a:latin typeface="Arial" panose="020B0604020202020204" pitchFamily="34" charset="0"/>
              <a:cs typeface="Arial" panose="020B0604020202020204" pitchFamily="34" charset="0"/>
            </a:rPr>
            <a:t>o - PAAC 2024</a:t>
          </a:r>
          <a:endParaRPr lang="es-CO" sz="3200" b="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25400</xdr:colOff>
      <xdr:row>7</xdr:row>
      <xdr:rowOff>135467</xdr:rowOff>
    </xdr:from>
    <xdr:to>
      <xdr:col>2</xdr:col>
      <xdr:colOff>423333</xdr:colOff>
      <xdr:row>8</xdr:row>
      <xdr:rowOff>179773</xdr:rowOff>
    </xdr:to>
    <xdr:pic>
      <xdr:nvPicPr>
        <xdr:cNvPr id="90" name="Imagen 89">
          <a:extLst>
            <a:ext uri="{FF2B5EF4-FFF2-40B4-BE49-F238E27FC236}">
              <a16:creationId xmlns:a16="http://schemas.microsoft.com/office/drawing/2014/main" id="{E835D9AC-66A0-4303-87C7-A452B7D9E000}"/>
            </a:ext>
          </a:extLst>
        </xdr:cNvPr>
        <xdr:cNvPicPr>
          <a:picLocks noChangeAspect="1"/>
        </xdr:cNvPicPr>
      </xdr:nvPicPr>
      <xdr:blipFill>
        <a:blip xmlns:r="http://schemas.openxmlformats.org/officeDocument/2006/relationships" r:embed="rId19"/>
        <a:stretch>
          <a:fillRect/>
        </a:stretch>
      </xdr:blipFill>
      <xdr:spPr>
        <a:xfrm>
          <a:off x="25400" y="135467"/>
          <a:ext cx="1286933" cy="670839"/>
        </a:xfrm>
        <a:prstGeom prst="rect">
          <a:avLst/>
        </a:prstGeom>
      </xdr:spPr>
    </xdr:pic>
    <xdr:clientData/>
  </xdr:twoCellAnchor>
  <xdr:twoCellAnchor editAs="oneCell">
    <xdr:from>
      <xdr:col>6</xdr:col>
      <xdr:colOff>645446</xdr:colOff>
      <xdr:row>35</xdr:row>
      <xdr:rowOff>35386</xdr:rowOff>
    </xdr:from>
    <xdr:to>
      <xdr:col>8</xdr:col>
      <xdr:colOff>36121</xdr:colOff>
      <xdr:row>37</xdr:row>
      <xdr:rowOff>171450</xdr:rowOff>
    </xdr:to>
    <xdr:pic>
      <xdr:nvPicPr>
        <xdr:cNvPr id="91" name="Imagen 90">
          <a:extLst>
            <a:ext uri="{FF2B5EF4-FFF2-40B4-BE49-F238E27FC236}">
              <a16:creationId xmlns:a16="http://schemas.microsoft.com/office/drawing/2014/main" id="{61C2BC6C-3B3E-4F30-AA6B-481C514895B8}"/>
            </a:ext>
          </a:extLst>
        </xdr:cNvPr>
        <xdr:cNvPicPr>
          <a:picLocks noChangeAspect="1"/>
        </xdr:cNvPicPr>
      </xdr:nvPicPr>
      <xdr:blipFill>
        <a:blip xmlns:r="http://schemas.openxmlformats.org/officeDocument/2006/relationships" r:embed="rId20"/>
        <a:stretch>
          <a:fillRect/>
        </a:stretch>
      </xdr:blipFill>
      <xdr:spPr>
        <a:xfrm>
          <a:off x="4550696" y="6131386"/>
          <a:ext cx="914675" cy="517064"/>
        </a:xfrm>
        <a:prstGeom prst="rect">
          <a:avLst/>
        </a:prstGeom>
      </xdr:spPr>
    </xdr:pic>
    <xdr:clientData/>
  </xdr:twoCellAnchor>
  <xdr:twoCellAnchor>
    <xdr:from>
      <xdr:col>4</xdr:col>
      <xdr:colOff>207818</xdr:colOff>
      <xdr:row>47</xdr:row>
      <xdr:rowOff>138545</xdr:rowOff>
    </xdr:from>
    <xdr:to>
      <xdr:col>14</xdr:col>
      <xdr:colOff>327917</xdr:colOff>
      <xdr:row>47</xdr:row>
      <xdr:rowOff>1194954</xdr:rowOff>
    </xdr:to>
    <xdr:sp macro="" textlink="">
      <xdr:nvSpPr>
        <xdr:cNvPr id="93" name="CuadroTexto 92">
          <a:extLst>
            <a:ext uri="{FF2B5EF4-FFF2-40B4-BE49-F238E27FC236}">
              <a16:creationId xmlns:a16="http://schemas.microsoft.com/office/drawing/2014/main" id="{D1364626-60AB-4381-B198-32A8743B2241}"/>
            </a:ext>
          </a:extLst>
        </xdr:cNvPr>
        <xdr:cNvSpPr txBox="1"/>
      </xdr:nvSpPr>
      <xdr:spPr>
        <a:xfrm>
          <a:off x="2589068" y="12930620"/>
          <a:ext cx="7740099" cy="1056409"/>
        </a:xfrm>
        <a:prstGeom prst="flowChartAlternateProcess">
          <a:avLst/>
        </a:prstGeom>
        <a:solidFill>
          <a:srgbClr val="0065B0"/>
        </a:solidFill>
        <a:ln w="15875">
          <a:solidFill>
            <a:schemeClr val="accent5">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s-CO" sz="1050" b="1" baseline="0">
              <a:solidFill>
                <a:schemeClr val="bg1"/>
              </a:solidFill>
              <a:latin typeface="Arial Narrow" panose="020B0606020202030204" pitchFamily="34" charset="0"/>
              <a:ea typeface="+mn-ea"/>
              <a:cs typeface="+mn-cs"/>
            </a:rPr>
            <a:t>COMISIÓN DE REGU</a:t>
          </a:r>
          <a:r>
            <a:rPr lang="es-CO" sz="1050" b="1" baseline="0">
              <a:solidFill>
                <a:schemeClr val="bg1"/>
              </a:solidFill>
              <a:latin typeface="Arial" panose="020B0604020202020204" pitchFamily="34" charset="0"/>
              <a:ea typeface="+mn-ea"/>
              <a:cs typeface="Arial" panose="020B0604020202020204" pitchFamily="34" charset="0"/>
            </a:rPr>
            <a:t>LACIÓN DE AGUA POTABLE Y SANEAMIENTO BÁSICO - CRA</a:t>
          </a:r>
        </a:p>
        <a:p>
          <a:pPr algn="ctr"/>
          <a:endParaRPr lang="es-CO" sz="1050" b="1" baseline="0">
            <a:solidFill>
              <a:schemeClr val="bg1"/>
            </a:solidFill>
            <a:latin typeface="Arial" panose="020B0604020202020204" pitchFamily="34" charset="0"/>
            <a:ea typeface="+mn-ea"/>
            <a:cs typeface="Arial" panose="020B0604020202020204" pitchFamily="34" charset="0"/>
          </a:endParaRPr>
        </a:p>
        <a:p>
          <a:r>
            <a:rPr lang="es-CO" sz="1000" b="0" i="0" u="none" strike="noStrike" baseline="0">
              <a:solidFill>
                <a:schemeClr val="bg1"/>
              </a:solidFill>
              <a:latin typeface="Arial" panose="020B0604020202020204" pitchFamily="34" charset="0"/>
              <a:ea typeface="+mn-ea"/>
              <a:cs typeface="Arial" panose="020B0604020202020204" pitchFamily="34" charset="0"/>
            </a:rPr>
            <a:t>Carrera 12 N° 97-80 Piso 2 Bogotá, D.C., Colombia	Pbx: 6014873820 - Fax:6014897650</a:t>
          </a:r>
        </a:p>
        <a:p>
          <a:r>
            <a:rPr lang="es-CO" sz="1000" b="0" i="0" u="none" strike="noStrike" baseline="0">
              <a:solidFill>
                <a:schemeClr val="bg1"/>
              </a:solidFill>
              <a:latin typeface="Arial" panose="020B0604020202020204" pitchFamily="34" charset="0"/>
              <a:ea typeface="+mn-ea"/>
              <a:cs typeface="Arial" panose="020B0604020202020204" pitchFamily="34" charset="0"/>
            </a:rPr>
            <a:t>Web: www.cra.gov.co		                          correo@cra.gov.co</a:t>
          </a:r>
        </a:p>
        <a:p>
          <a:r>
            <a:rPr lang="es-CO" sz="1000" b="0" i="0" u="none" strike="noStrike" baseline="0">
              <a:solidFill>
                <a:schemeClr val="bg1"/>
              </a:solidFill>
              <a:latin typeface="Arial" panose="020B0604020202020204" pitchFamily="34" charset="0"/>
              <a:ea typeface="+mn-ea"/>
              <a:cs typeface="Arial" panose="020B0604020202020204" pitchFamily="34" charset="0"/>
            </a:rPr>
            <a:t>Línea gratuita de atención al usuario</a:t>
          </a:r>
          <a:r>
            <a:rPr lang="es-CO" sz="800" b="0" i="0" u="none" strike="noStrike" baseline="0">
              <a:solidFill>
                <a:schemeClr val="bg1"/>
              </a:solidFill>
              <a:latin typeface="Arial" panose="020B0604020202020204" pitchFamily="34" charset="0"/>
              <a:ea typeface="+mn-ea"/>
              <a:cs typeface="Arial" panose="020B0604020202020204" pitchFamily="34" charset="0"/>
            </a:rPr>
            <a:t>:</a:t>
          </a:r>
          <a:r>
            <a:rPr lang="es-CO" sz="800" b="0" i="0">
              <a:solidFill>
                <a:schemeClr val="bg1"/>
              </a:solidFill>
              <a:effectLst/>
              <a:latin typeface="Arial" panose="020B0604020202020204" pitchFamily="34" charset="0"/>
              <a:ea typeface="+mn-ea"/>
              <a:cs typeface="Arial" panose="020B0604020202020204" pitchFamily="34" charset="0"/>
            </a:rPr>
            <a:t>01 8000 517565</a:t>
          </a:r>
          <a:r>
            <a:rPr lang="es-CO" sz="800" b="0" i="0" u="none" strike="noStrike" baseline="0">
              <a:solidFill>
                <a:schemeClr val="bg1"/>
              </a:solidFill>
              <a:latin typeface="Arial" panose="020B0604020202020204" pitchFamily="34" charset="0"/>
              <a:ea typeface="+mn-ea"/>
              <a:cs typeface="Arial" panose="020B0604020202020204" pitchFamily="34" charset="0"/>
            </a:rPr>
            <a:t> 	Línea Anticorrupción: </a:t>
          </a:r>
          <a:r>
            <a:rPr lang="es-CO" sz="800" b="0" i="0" u="none" strike="noStrike" baseline="0">
              <a:solidFill>
                <a:schemeClr val="bg1"/>
              </a:solidFill>
              <a:effectLst/>
              <a:latin typeface="Arial" panose="020B0604020202020204" pitchFamily="34" charset="0"/>
              <a:ea typeface="+mn-ea"/>
              <a:cs typeface="Arial" panose="020B0604020202020204" pitchFamily="34" charset="0"/>
            </a:rPr>
            <a:t>601</a:t>
          </a:r>
          <a:r>
            <a:rPr lang="es-CO" sz="800" b="0" i="0">
              <a:solidFill>
                <a:schemeClr val="bg1"/>
              </a:solidFill>
              <a:effectLst/>
              <a:latin typeface="Arial" panose="020B0604020202020204" pitchFamily="34" charset="0"/>
              <a:ea typeface="+mn-ea"/>
              <a:cs typeface="Arial" panose="020B0604020202020204" pitchFamily="34" charset="0"/>
            </a:rPr>
            <a:t>4873820 Ext. 235</a:t>
          </a:r>
          <a:endParaRPr lang="es-CO" sz="800" b="0" i="0" u="none" strike="noStrike" baseline="0">
            <a:solidFill>
              <a:schemeClr val="bg1"/>
            </a:solidFill>
            <a:latin typeface="Arial" panose="020B0604020202020204" pitchFamily="34" charset="0"/>
            <a:ea typeface="+mn-ea"/>
            <a:cs typeface="Arial" panose="020B0604020202020204" pitchFamily="34" charset="0"/>
          </a:endParaRPr>
        </a:p>
        <a:p>
          <a:pPr algn="ctr"/>
          <a:r>
            <a:rPr lang="es-CO" sz="1000" b="0" i="0" u="none" strike="noStrike" baseline="0">
              <a:solidFill>
                <a:schemeClr val="bg1"/>
              </a:solidFill>
              <a:latin typeface="Arial" panose="020B0604020202020204" pitchFamily="34" charset="0"/>
              <a:ea typeface="+mn-ea"/>
              <a:cs typeface="Arial" panose="020B0604020202020204" pitchFamily="34" charset="0"/>
            </a:rPr>
            <a:t>Bogotá, D.C., Colombia.</a:t>
          </a:r>
          <a:endParaRPr lang="es-CO"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276225</xdr:colOff>
      <xdr:row>16</xdr:row>
      <xdr:rowOff>76200</xdr:rowOff>
    </xdr:from>
    <xdr:to>
      <xdr:col>6</xdr:col>
      <xdr:colOff>316799</xdr:colOff>
      <xdr:row>19</xdr:row>
      <xdr:rowOff>44700</xdr:rowOff>
    </xdr:to>
    <xdr:sp macro="" textlink="">
      <xdr:nvSpPr>
        <xdr:cNvPr id="96" name="Rectángulo redondeado 3">
          <a:hlinkClick xmlns:r="http://schemas.openxmlformats.org/officeDocument/2006/relationships" r:id="rId21"/>
          <a:extLst>
            <a:ext uri="{FF2B5EF4-FFF2-40B4-BE49-F238E27FC236}">
              <a16:creationId xmlns:a16="http://schemas.microsoft.com/office/drawing/2014/main" id="{9B1EA3ED-91A0-4425-9D45-35E489FFC07C}"/>
            </a:ext>
          </a:extLst>
        </xdr:cNvPr>
        <xdr:cNvSpPr/>
      </xdr:nvSpPr>
      <xdr:spPr>
        <a:xfrm>
          <a:off x="2657475" y="3943350"/>
          <a:ext cx="1564574" cy="540000"/>
        </a:xfrm>
        <a:prstGeom prst="roundRect">
          <a:avLst/>
        </a:prstGeom>
        <a:solidFill>
          <a:srgbClr val="0065B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bg1"/>
              </a:solidFill>
              <a:latin typeface="Arial Narrow" panose="020B0606020202030204" pitchFamily="34" charset="0"/>
              <a:ea typeface="+mn-ea"/>
              <a:cs typeface="+mn-cs"/>
            </a:rPr>
            <a:t>Mapa de Riesgos de Corrupción</a:t>
          </a:r>
          <a:endParaRPr lang="es-CO" sz="1200" b="1">
            <a:solidFill>
              <a:schemeClr val="bg1"/>
            </a:solidFill>
            <a:latin typeface="Arial Narrow" panose="020B0606020202030204" pitchFamily="34" charset="0"/>
          </a:endParaRPr>
        </a:p>
      </xdr:txBody>
    </xdr:sp>
    <xdr:clientData/>
  </xdr:twoCellAnchor>
  <xdr:twoCellAnchor editAs="oneCell">
    <xdr:from>
      <xdr:col>3</xdr:col>
      <xdr:colOff>93673</xdr:colOff>
      <xdr:row>13</xdr:row>
      <xdr:rowOff>85772</xdr:rowOff>
    </xdr:from>
    <xdr:to>
      <xdr:col>3</xdr:col>
      <xdr:colOff>356453</xdr:colOff>
      <xdr:row>15</xdr:row>
      <xdr:rowOff>62730</xdr:rowOff>
    </xdr:to>
    <xdr:pic>
      <xdr:nvPicPr>
        <xdr:cNvPr id="99" name="Imagen 98" descr="Gesto de doble toque contorno">
          <a:hlinkClick xmlns:r="http://schemas.openxmlformats.org/officeDocument/2006/relationships" r:id="rId1"/>
          <a:extLst>
            <a:ext uri="{FF2B5EF4-FFF2-40B4-BE49-F238E27FC236}">
              <a16:creationId xmlns:a16="http://schemas.microsoft.com/office/drawing/2014/main" id="{94AED7AF-7DDF-4B81-AD51-FD3B7BA85D2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1712923" y="3381422"/>
          <a:ext cx="262780" cy="397328"/>
        </a:xfrm>
        <a:prstGeom prst="rect">
          <a:avLst/>
        </a:prstGeom>
      </xdr:spPr>
    </xdr:pic>
    <xdr:clientData/>
  </xdr:twoCellAnchor>
  <xdr:twoCellAnchor editAs="oneCell">
    <xdr:from>
      <xdr:col>5</xdr:col>
      <xdr:colOff>78558</xdr:colOff>
      <xdr:row>11</xdr:row>
      <xdr:rowOff>172257</xdr:rowOff>
    </xdr:from>
    <xdr:to>
      <xdr:col>5</xdr:col>
      <xdr:colOff>555121</xdr:colOff>
      <xdr:row>14</xdr:row>
      <xdr:rowOff>70872</xdr:rowOff>
    </xdr:to>
    <xdr:pic>
      <xdr:nvPicPr>
        <xdr:cNvPr id="100" name="Imagen 23" descr="Bombilla y equipo contorno">
          <a:hlinkClick xmlns:r="http://schemas.openxmlformats.org/officeDocument/2006/relationships" r:id="rId21"/>
          <a:extLst>
            <a:ext uri="{FF2B5EF4-FFF2-40B4-BE49-F238E27FC236}">
              <a16:creationId xmlns:a16="http://schemas.microsoft.com/office/drawing/2014/main" id="{DE7BB13B-1840-41CA-8C05-F5AF71F06617}"/>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rcRect l="17089" r="17089"/>
        <a:stretch/>
      </xdr:blipFill>
      <xdr:spPr bwMode="auto">
        <a:xfrm>
          <a:off x="3221808" y="3086907"/>
          <a:ext cx="476563" cy="51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635410</xdr:colOff>
      <xdr:row>12</xdr:row>
      <xdr:rowOff>171156</xdr:rowOff>
    </xdr:from>
    <xdr:to>
      <xdr:col>6</xdr:col>
      <xdr:colOff>117348</xdr:colOff>
      <xdr:row>14</xdr:row>
      <xdr:rowOff>144105</xdr:rowOff>
    </xdr:to>
    <xdr:pic>
      <xdr:nvPicPr>
        <xdr:cNvPr id="101" name="Imagen 100" descr="Gesto de doble toque contorno">
          <a:hlinkClick xmlns:r="http://schemas.openxmlformats.org/officeDocument/2006/relationships" r:id="rId21"/>
          <a:extLst>
            <a:ext uri="{FF2B5EF4-FFF2-40B4-BE49-F238E27FC236}">
              <a16:creationId xmlns:a16="http://schemas.microsoft.com/office/drawing/2014/main" id="{19078E12-70E3-49F7-8902-BFDE6BFF605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3778660" y="3276306"/>
          <a:ext cx="243938" cy="385698"/>
        </a:xfrm>
        <a:prstGeom prst="rect">
          <a:avLst/>
        </a:prstGeom>
      </xdr:spPr>
    </xdr:pic>
    <xdr:clientData/>
  </xdr:twoCellAnchor>
  <xdr:twoCellAnchor>
    <xdr:from>
      <xdr:col>4</xdr:col>
      <xdr:colOff>581025</xdr:colOff>
      <xdr:row>15</xdr:row>
      <xdr:rowOff>47625</xdr:rowOff>
    </xdr:from>
    <xdr:to>
      <xdr:col>6</xdr:col>
      <xdr:colOff>67504</xdr:colOff>
      <xdr:row>16</xdr:row>
      <xdr:rowOff>80664</xdr:rowOff>
    </xdr:to>
    <xdr:sp macro="" textlink="">
      <xdr:nvSpPr>
        <xdr:cNvPr id="103" name="Rectángulo 102">
          <a:hlinkClick xmlns:r="http://schemas.openxmlformats.org/officeDocument/2006/relationships" r:id="rId24"/>
          <a:extLst>
            <a:ext uri="{FF2B5EF4-FFF2-40B4-BE49-F238E27FC236}">
              <a16:creationId xmlns:a16="http://schemas.microsoft.com/office/drawing/2014/main" id="{F97827A6-DA25-431F-852F-CDCBDDE54B6A}"/>
            </a:ext>
          </a:extLst>
        </xdr:cNvPr>
        <xdr:cNvSpPr/>
      </xdr:nvSpPr>
      <xdr:spPr>
        <a:xfrm>
          <a:off x="2962275" y="3724275"/>
          <a:ext cx="1010479" cy="2235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aquí</a:t>
          </a:r>
        </a:p>
      </xdr:txBody>
    </xdr:sp>
    <xdr:clientData/>
  </xdr:twoCellAnchor>
  <xdr:twoCellAnchor>
    <xdr:from>
      <xdr:col>6</xdr:col>
      <xdr:colOff>438150</xdr:colOff>
      <xdr:row>1</xdr:row>
      <xdr:rowOff>238125</xdr:rowOff>
    </xdr:from>
    <xdr:to>
      <xdr:col>13</xdr:col>
      <xdr:colOff>714375</xdr:colOff>
      <xdr:row>3</xdr:row>
      <xdr:rowOff>58510</xdr:rowOff>
    </xdr:to>
    <xdr:sp macro="" textlink="">
      <xdr:nvSpPr>
        <xdr:cNvPr id="105" name="CuadroTexto 104">
          <a:extLst>
            <a:ext uri="{FF2B5EF4-FFF2-40B4-BE49-F238E27FC236}">
              <a16:creationId xmlns:a16="http://schemas.microsoft.com/office/drawing/2014/main" id="{1162404D-5A76-4D13-88F2-AB31733AD98A}"/>
            </a:ext>
          </a:extLst>
        </xdr:cNvPr>
        <xdr:cNvSpPr txBox="1"/>
      </xdr:nvSpPr>
      <xdr:spPr>
        <a:xfrm>
          <a:off x="4343400" y="476250"/>
          <a:ext cx="5610225" cy="334735"/>
        </a:xfrm>
        <a:prstGeom prst="flowChartAlternateProcess">
          <a:avLst/>
        </a:prstGeom>
        <a:solidFill>
          <a:srgbClr val="0070C0"/>
        </a:solidFill>
        <a:ln w="15875">
          <a:solidFill>
            <a:srgbClr val="FFD03B"/>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s-CO" sz="1050" b="1" baseline="0">
              <a:solidFill>
                <a:schemeClr val="bg1"/>
              </a:solidFill>
              <a:latin typeface="Arial Narrow" panose="020B0606020202030204" pitchFamily="34" charset="0"/>
              <a:ea typeface="+mn-ea"/>
              <a:cs typeface="+mn-cs"/>
            </a:rPr>
            <a:t>Aprobado en CIGD N° xxxxxxxxxxxxxx</a:t>
          </a:r>
        </a:p>
      </xdr:txBody>
    </xdr:sp>
    <xdr:clientData/>
  </xdr:twoCellAnchor>
  <xdr:twoCellAnchor editAs="oneCell">
    <xdr:from>
      <xdr:col>14</xdr:col>
      <xdr:colOff>381947</xdr:colOff>
      <xdr:row>12</xdr:row>
      <xdr:rowOff>42663</xdr:rowOff>
    </xdr:from>
    <xdr:to>
      <xdr:col>14</xdr:col>
      <xdr:colOff>720148</xdr:colOff>
      <xdr:row>14</xdr:row>
      <xdr:rowOff>137046</xdr:rowOff>
    </xdr:to>
    <xdr:pic>
      <xdr:nvPicPr>
        <xdr:cNvPr id="107" name="Imagen 98" descr="Gesto de doble toque contorno">
          <a:hlinkClick xmlns:r="http://schemas.openxmlformats.org/officeDocument/2006/relationships" r:id="rId3"/>
          <a:extLst>
            <a:ext uri="{FF2B5EF4-FFF2-40B4-BE49-F238E27FC236}">
              <a16:creationId xmlns:a16="http://schemas.microsoft.com/office/drawing/2014/main" id="{5E0ED062-626E-4680-8532-66D1A68B797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10383197" y="3147813"/>
          <a:ext cx="338201" cy="511366"/>
        </a:xfrm>
        <a:prstGeom prst="rect">
          <a:avLst/>
        </a:prstGeom>
      </xdr:spPr>
    </xdr:pic>
    <xdr:clientData/>
  </xdr:twoCellAnchor>
  <xdr:twoCellAnchor editAs="oneCell">
    <xdr:from>
      <xdr:col>14</xdr:col>
      <xdr:colOff>756994</xdr:colOff>
      <xdr:row>26</xdr:row>
      <xdr:rowOff>7654</xdr:rowOff>
    </xdr:from>
    <xdr:to>
      <xdr:col>15</xdr:col>
      <xdr:colOff>257774</xdr:colOff>
      <xdr:row>28</xdr:row>
      <xdr:rowOff>38087</xdr:rowOff>
    </xdr:to>
    <xdr:pic>
      <xdr:nvPicPr>
        <xdr:cNvPr id="108" name="Imagen 98" descr="Gesto de doble toque contorno">
          <a:hlinkClick xmlns:r="http://schemas.openxmlformats.org/officeDocument/2006/relationships" r:id="rId15"/>
          <a:extLst>
            <a:ext uri="{FF2B5EF4-FFF2-40B4-BE49-F238E27FC236}">
              <a16:creationId xmlns:a16="http://schemas.microsoft.com/office/drawing/2014/main" id="{F3F8FD8D-DBCE-465E-A192-34263877A91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10758244" y="5894104"/>
          <a:ext cx="262780" cy="447417"/>
        </a:xfrm>
        <a:prstGeom prst="rect">
          <a:avLst/>
        </a:prstGeom>
      </xdr:spPr>
    </xdr:pic>
    <xdr:clientData/>
  </xdr:twoCellAnchor>
  <xdr:twoCellAnchor editAs="oneCell">
    <xdr:from>
      <xdr:col>9</xdr:col>
      <xdr:colOff>391069</xdr:colOff>
      <xdr:row>25</xdr:row>
      <xdr:rowOff>56703</xdr:rowOff>
    </xdr:from>
    <xdr:to>
      <xdr:col>9</xdr:col>
      <xdr:colOff>731168</xdr:colOff>
      <xdr:row>27</xdr:row>
      <xdr:rowOff>144430</xdr:rowOff>
    </xdr:to>
    <xdr:pic>
      <xdr:nvPicPr>
        <xdr:cNvPr id="109" name="Imagen 98" descr="Gesto de doble toque contorno">
          <a:hlinkClick xmlns:r="http://schemas.openxmlformats.org/officeDocument/2006/relationships" r:id="rId5"/>
          <a:extLst>
            <a:ext uri="{FF2B5EF4-FFF2-40B4-BE49-F238E27FC236}">
              <a16:creationId xmlns:a16="http://schemas.microsoft.com/office/drawing/2014/main" id="{5573F882-E407-4615-87B9-DFA579EF1B6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6582319" y="5752653"/>
          <a:ext cx="340099" cy="514236"/>
        </a:xfrm>
        <a:prstGeom prst="rect">
          <a:avLst/>
        </a:prstGeom>
      </xdr:spPr>
    </xdr:pic>
    <xdr:clientData/>
  </xdr:twoCellAnchor>
  <xdr:twoCellAnchor editAs="oneCell">
    <xdr:from>
      <xdr:col>4</xdr:col>
      <xdr:colOff>102504</xdr:colOff>
      <xdr:row>26</xdr:row>
      <xdr:rowOff>40110</xdr:rowOff>
    </xdr:from>
    <xdr:to>
      <xdr:col>4</xdr:col>
      <xdr:colOff>365284</xdr:colOff>
      <xdr:row>28</xdr:row>
      <xdr:rowOff>17068</xdr:rowOff>
    </xdr:to>
    <xdr:pic>
      <xdr:nvPicPr>
        <xdr:cNvPr id="110" name="Imagen 98" descr="Gesto de doble toque contorno">
          <a:hlinkClick xmlns:r="http://schemas.openxmlformats.org/officeDocument/2006/relationships" r:id="rId4"/>
          <a:extLst>
            <a:ext uri="{FF2B5EF4-FFF2-40B4-BE49-F238E27FC236}">
              <a16:creationId xmlns:a16="http://schemas.microsoft.com/office/drawing/2014/main" id="{CCDEE0E5-7C72-440F-873C-F24AA336587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rcRect l="16932" r="16932"/>
        <a:stretch/>
      </xdr:blipFill>
      <xdr:spPr>
        <a:xfrm rot="20235106">
          <a:off x="2483754" y="5926560"/>
          <a:ext cx="262780" cy="397328"/>
        </a:xfrm>
        <a:prstGeom prst="rect">
          <a:avLst/>
        </a:prstGeom>
      </xdr:spPr>
    </xdr:pic>
    <xdr:clientData/>
  </xdr:twoCellAnchor>
  <xdr:twoCellAnchor editAs="oneCell">
    <xdr:from>
      <xdr:col>13</xdr:col>
      <xdr:colOff>495300</xdr:colOff>
      <xdr:row>24</xdr:row>
      <xdr:rowOff>142875</xdr:rowOff>
    </xdr:from>
    <xdr:to>
      <xdr:col>14</xdr:col>
      <xdr:colOff>647700</xdr:colOff>
      <xdr:row>28</xdr:row>
      <xdr:rowOff>121709</xdr:rowOff>
    </xdr:to>
    <xdr:pic>
      <xdr:nvPicPr>
        <xdr:cNvPr id="113" name="Gráfico 112" descr="Informática en la nube contorno">
          <a:hlinkClick xmlns:r="http://schemas.openxmlformats.org/officeDocument/2006/relationships" r:id="rId18"/>
          <a:extLst>
            <a:ext uri="{FF2B5EF4-FFF2-40B4-BE49-F238E27FC236}">
              <a16:creationId xmlns:a16="http://schemas.microsoft.com/office/drawing/2014/main" id="{694EF795-03C6-4A76-BFE9-06592EB3CE2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9734550" y="5648325"/>
          <a:ext cx="914400"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107674</xdr:colOff>
      <xdr:row>0</xdr:row>
      <xdr:rowOff>41415</xdr:rowOff>
    </xdr:from>
    <xdr:to>
      <xdr:col>1</xdr:col>
      <xdr:colOff>1352550</xdr:colOff>
      <xdr:row>0</xdr:row>
      <xdr:rowOff>800100</xdr:rowOff>
    </xdr:to>
    <xdr:pic>
      <xdr:nvPicPr>
        <xdr:cNvPr id="4" name="Imagen 3">
          <a:extLst>
            <a:ext uri="{FF2B5EF4-FFF2-40B4-BE49-F238E27FC236}">
              <a16:creationId xmlns:a16="http://schemas.microsoft.com/office/drawing/2014/main" id="{C36EFC90-4EB5-476C-86CD-15FDEACB28D3}"/>
            </a:ext>
          </a:extLst>
        </xdr:cNvPr>
        <xdr:cNvPicPr>
          <a:picLocks noChangeAspect="1"/>
        </xdr:cNvPicPr>
      </xdr:nvPicPr>
      <xdr:blipFill>
        <a:blip xmlns:r="http://schemas.openxmlformats.org/officeDocument/2006/relationships" r:embed="rId1"/>
        <a:stretch>
          <a:fillRect/>
        </a:stretch>
      </xdr:blipFill>
      <xdr:spPr>
        <a:xfrm>
          <a:off x="336274" y="41415"/>
          <a:ext cx="1244876" cy="758685"/>
        </a:xfrm>
        <a:prstGeom prst="rect">
          <a:avLst/>
        </a:prstGeom>
      </xdr:spPr>
    </xdr:pic>
    <xdr:clientData/>
  </xdr:twoCellAnchor>
  <xdr:twoCellAnchor editAs="oneCell">
    <xdr:from>
      <xdr:col>12</xdr:col>
      <xdr:colOff>2324100</xdr:colOff>
      <xdr:row>0</xdr:row>
      <xdr:rowOff>133350</xdr:rowOff>
    </xdr:from>
    <xdr:to>
      <xdr:col>13</xdr:col>
      <xdr:colOff>1083635</xdr:colOff>
      <xdr:row>0</xdr:row>
      <xdr:rowOff>990600</xdr:rowOff>
    </xdr:to>
    <xdr:pic>
      <xdr:nvPicPr>
        <xdr:cNvPr id="9" name="Imagen 8">
          <a:extLst>
            <a:ext uri="{FF2B5EF4-FFF2-40B4-BE49-F238E27FC236}">
              <a16:creationId xmlns:a16="http://schemas.microsoft.com/office/drawing/2014/main" id="{5E7B83FB-B634-4CF5-8561-BEB42F88F6E6}"/>
            </a:ext>
          </a:extLst>
        </xdr:cNvPr>
        <xdr:cNvPicPr>
          <a:picLocks noChangeAspect="1"/>
        </xdr:cNvPicPr>
      </xdr:nvPicPr>
      <xdr:blipFill>
        <a:blip xmlns:r="http://schemas.openxmlformats.org/officeDocument/2006/relationships" r:embed="rId2"/>
        <a:stretch>
          <a:fillRect/>
        </a:stretch>
      </xdr:blipFill>
      <xdr:spPr>
        <a:xfrm>
          <a:off x="24717375" y="133350"/>
          <a:ext cx="1083635" cy="857250"/>
        </a:xfrm>
        <a:prstGeom prst="rect">
          <a:avLst/>
        </a:prstGeom>
      </xdr:spPr>
    </xdr:pic>
    <xdr:clientData/>
  </xdr:twoCellAnchor>
  <xdr:twoCellAnchor editAs="oneCell">
    <xdr:from>
      <xdr:col>10</xdr:col>
      <xdr:colOff>72797</xdr:colOff>
      <xdr:row>0</xdr:row>
      <xdr:rowOff>99018</xdr:rowOff>
    </xdr:from>
    <xdr:to>
      <xdr:col>13</xdr:col>
      <xdr:colOff>589722</xdr:colOff>
      <xdr:row>0</xdr:row>
      <xdr:rowOff>760797</xdr:rowOff>
    </xdr:to>
    <xdr:pic>
      <xdr:nvPicPr>
        <xdr:cNvPr id="11" name="Imagen 23">
          <a:hlinkClick xmlns:r="http://schemas.openxmlformats.org/officeDocument/2006/relationships" r:id="rId3"/>
          <a:extLst>
            <a:ext uri="{FF2B5EF4-FFF2-40B4-BE49-F238E27FC236}">
              <a16:creationId xmlns:a16="http://schemas.microsoft.com/office/drawing/2014/main" id="{95069EDA-1A66-464B-B0FB-CD45B9836C2C}"/>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1547" t="18686" r="19621" b="20284"/>
        <a:stretch>
          <a:fillRect/>
        </a:stretch>
      </xdr:blipFill>
      <xdr:spPr bwMode="auto">
        <a:xfrm rot="1658057">
          <a:off x="13179197" y="99018"/>
          <a:ext cx="589722" cy="661779"/>
        </a:xfrm>
        <a:prstGeom prst="rect">
          <a:avLst/>
        </a:prstGeom>
        <a:solidFill>
          <a:sysClr val="window" lastClr="FFFFFF"/>
        </a:solidFill>
        <a:ln>
          <a:noFill/>
        </a:ln>
      </xdr:spPr>
    </xdr:pic>
    <xdr:clientData/>
  </xdr:twoCellAnchor>
  <xdr:twoCellAnchor editAs="oneCell">
    <xdr:from>
      <xdr:col>10</xdr:col>
      <xdr:colOff>1051192</xdr:colOff>
      <xdr:row>0</xdr:row>
      <xdr:rowOff>233723</xdr:rowOff>
    </xdr:from>
    <xdr:to>
      <xdr:col>13</xdr:col>
      <xdr:colOff>495483</xdr:colOff>
      <xdr:row>0</xdr:row>
      <xdr:rowOff>735526</xdr:rowOff>
    </xdr:to>
    <xdr:pic>
      <xdr:nvPicPr>
        <xdr:cNvPr id="13" name="Imagen 12">
          <a:hlinkClick xmlns:r="http://schemas.openxmlformats.org/officeDocument/2006/relationships" r:id="rId3"/>
          <a:extLst>
            <a:ext uri="{FF2B5EF4-FFF2-40B4-BE49-F238E27FC236}">
              <a16:creationId xmlns:a16="http://schemas.microsoft.com/office/drawing/2014/main" id="{53E7717E-12EF-4A96-9612-7611A2FBEBA4}"/>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14157592" y="233723"/>
          <a:ext cx="491673" cy="50180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10</xdr:col>
      <xdr:colOff>1771650</xdr:colOff>
      <xdr:row>0</xdr:row>
      <xdr:rowOff>304799</xdr:rowOff>
    </xdr:from>
    <xdr:to>
      <xdr:col>10</xdr:col>
      <xdr:colOff>4343400</xdr:colOff>
      <xdr:row>0</xdr:row>
      <xdr:rowOff>714374</xdr:rowOff>
    </xdr:to>
    <xdr:sp macro="" textlink="">
      <xdr:nvSpPr>
        <xdr:cNvPr id="18" name="CuadroTexto 17">
          <a:hlinkClick xmlns:r="http://schemas.openxmlformats.org/officeDocument/2006/relationships" r:id="rId3"/>
          <a:extLst>
            <a:ext uri="{FF2B5EF4-FFF2-40B4-BE49-F238E27FC236}">
              <a16:creationId xmlns:a16="http://schemas.microsoft.com/office/drawing/2014/main" id="{17544E4F-E190-4AD6-9288-27C49D858F8F}"/>
            </a:ext>
          </a:extLst>
        </xdr:cNvPr>
        <xdr:cNvSpPr txBox="1"/>
      </xdr:nvSpPr>
      <xdr:spPr>
        <a:xfrm>
          <a:off x="14878050" y="304799"/>
          <a:ext cx="25717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twoCellAnchor editAs="oneCell">
    <xdr:from>
      <xdr:col>1</xdr:col>
      <xdr:colOff>932509</xdr:colOff>
      <xdr:row>17</xdr:row>
      <xdr:rowOff>184141</xdr:rowOff>
    </xdr:from>
    <xdr:to>
      <xdr:col>1</xdr:col>
      <xdr:colOff>1332276</xdr:colOff>
      <xdr:row>19</xdr:row>
      <xdr:rowOff>136289</xdr:rowOff>
    </xdr:to>
    <xdr:pic>
      <xdr:nvPicPr>
        <xdr:cNvPr id="19" name="Imagen 23">
          <a:hlinkClick xmlns:r="http://schemas.openxmlformats.org/officeDocument/2006/relationships" r:id="rId3"/>
          <a:extLst>
            <a:ext uri="{FF2B5EF4-FFF2-40B4-BE49-F238E27FC236}">
              <a16:creationId xmlns:a16="http://schemas.microsoft.com/office/drawing/2014/main" id="{69A01841-A6B9-417B-85F1-033D091491F7}"/>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1547" t="18686" r="19621" b="20284"/>
        <a:stretch>
          <a:fillRect/>
        </a:stretch>
      </xdr:blipFill>
      <xdr:spPr bwMode="auto">
        <a:xfrm rot="1658057">
          <a:off x="1161109" y="12833341"/>
          <a:ext cx="399767" cy="714148"/>
        </a:xfrm>
        <a:prstGeom prst="rect">
          <a:avLst/>
        </a:prstGeom>
        <a:solidFill>
          <a:sysClr val="window" lastClr="FFFFFF"/>
        </a:solidFill>
        <a:ln>
          <a:noFill/>
        </a:ln>
      </xdr:spPr>
    </xdr:pic>
    <xdr:clientData/>
  </xdr:twoCellAnchor>
  <xdr:twoCellAnchor editAs="oneCell">
    <xdr:from>
      <xdr:col>4</xdr:col>
      <xdr:colOff>1059707</xdr:colOff>
      <xdr:row>17</xdr:row>
      <xdr:rowOff>212505</xdr:rowOff>
    </xdr:from>
    <xdr:to>
      <xdr:col>4</xdr:col>
      <xdr:colOff>1578661</xdr:colOff>
      <xdr:row>19</xdr:row>
      <xdr:rowOff>201638</xdr:rowOff>
    </xdr:to>
    <xdr:pic>
      <xdr:nvPicPr>
        <xdr:cNvPr id="20" name="Imagen 19">
          <a:hlinkClick xmlns:r="http://schemas.openxmlformats.org/officeDocument/2006/relationships" r:id="rId3"/>
          <a:extLst>
            <a:ext uri="{FF2B5EF4-FFF2-40B4-BE49-F238E27FC236}">
              <a16:creationId xmlns:a16="http://schemas.microsoft.com/office/drawing/2014/main" id="{98648F71-5579-43D7-B87E-D3757032F52D}"/>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5574557" y="12861705"/>
          <a:ext cx="518954" cy="75113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3</xdr:col>
      <xdr:colOff>4083</xdr:colOff>
      <xdr:row>18</xdr:row>
      <xdr:rowOff>136070</xdr:rowOff>
    </xdr:from>
    <xdr:to>
      <xdr:col>4</xdr:col>
      <xdr:colOff>523875</xdr:colOff>
      <xdr:row>19</xdr:row>
      <xdr:rowOff>238124</xdr:rowOff>
    </xdr:to>
    <xdr:sp macro="" textlink="">
      <xdr:nvSpPr>
        <xdr:cNvPr id="21" name="CuadroTexto 20">
          <a:hlinkClick xmlns:r="http://schemas.openxmlformats.org/officeDocument/2006/relationships" r:id="rId3"/>
          <a:extLst>
            <a:ext uri="{FF2B5EF4-FFF2-40B4-BE49-F238E27FC236}">
              <a16:creationId xmlns:a16="http://schemas.microsoft.com/office/drawing/2014/main" id="{0114E013-3D00-44FC-8290-B9BBE7214EA8}"/>
            </a:ext>
          </a:extLst>
        </xdr:cNvPr>
        <xdr:cNvSpPr txBox="1"/>
      </xdr:nvSpPr>
      <xdr:spPr>
        <a:xfrm>
          <a:off x="2099583" y="13290095"/>
          <a:ext cx="2939142" cy="359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54428</xdr:rowOff>
    </xdr:from>
    <xdr:to>
      <xdr:col>0</xdr:col>
      <xdr:colOff>1074965</xdr:colOff>
      <xdr:row>1</xdr:row>
      <xdr:rowOff>472168</xdr:rowOff>
    </xdr:to>
    <xdr:pic>
      <xdr:nvPicPr>
        <xdr:cNvPr id="2" name="Imagen 1">
          <a:extLst>
            <a:ext uri="{FF2B5EF4-FFF2-40B4-BE49-F238E27FC236}">
              <a16:creationId xmlns:a16="http://schemas.microsoft.com/office/drawing/2014/main" id="{77692DD5-9E7A-4A17-95D7-553E245ADF83}"/>
            </a:ext>
          </a:extLst>
        </xdr:cNvPr>
        <xdr:cNvPicPr>
          <a:picLocks noChangeAspect="1"/>
        </xdr:cNvPicPr>
      </xdr:nvPicPr>
      <xdr:blipFill>
        <a:blip xmlns:r="http://schemas.openxmlformats.org/officeDocument/2006/relationships" r:embed="rId1"/>
        <a:stretch>
          <a:fillRect/>
        </a:stretch>
      </xdr:blipFill>
      <xdr:spPr>
        <a:xfrm>
          <a:off x="1" y="54428"/>
          <a:ext cx="1074964" cy="1016454"/>
        </a:xfrm>
        <a:prstGeom prst="rect">
          <a:avLst/>
        </a:prstGeom>
      </xdr:spPr>
    </xdr:pic>
    <xdr:clientData/>
  </xdr:twoCellAnchor>
  <xdr:twoCellAnchor>
    <xdr:from>
      <xdr:col>81</xdr:col>
      <xdr:colOff>3796393</xdr:colOff>
      <xdr:row>0</xdr:row>
      <xdr:rowOff>353785</xdr:rowOff>
    </xdr:from>
    <xdr:to>
      <xdr:col>81</xdr:col>
      <xdr:colOff>7034894</xdr:colOff>
      <xdr:row>1</xdr:row>
      <xdr:rowOff>381000</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FACB74B2-76C7-4AAB-95E7-61866645F416}"/>
            </a:ext>
          </a:extLst>
        </xdr:cNvPr>
        <xdr:cNvSpPr txBox="1"/>
      </xdr:nvSpPr>
      <xdr:spPr>
        <a:xfrm>
          <a:off x="38698714" y="353785"/>
          <a:ext cx="3238501" cy="62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CLICK PARA IR A PORTADA PAAC 2023</a:t>
          </a:r>
        </a:p>
      </xdr:txBody>
    </xdr:sp>
    <xdr:clientData/>
  </xdr:twoCellAnchor>
  <xdr:twoCellAnchor editAs="oneCell">
    <xdr:from>
      <xdr:col>81</xdr:col>
      <xdr:colOff>1002139</xdr:colOff>
      <xdr:row>0</xdr:row>
      <xdr:rowOff>37286</xdr:rowOff>
    </xdr:from>
    <xdr:to>
      <xdr:col>86</xdr:col>
      <xdr:colOff>156643</xdr:colOff>
      <xdr:row>1</xdr:row>
      <xdr:rowOff>353786</xdr:rowOff>
    </xdr:to>
    <xdr:pic>
      <xdr:nvPicPr>
        <xdr:cNvPr id="7" name="Imagen 23" descr="Bloquear contorno">
          <a:hlinkClick xmlns:r="http://schemas.openxmlformats.org/officeDocument/2006/relationships" r:id="rId2"/>
          <a:extLst>
            <a:ext uri="{FF2B5EF4-FFF2-40B4-BE49-F238E27FC236}">
              <a16:creationId xmlns:a16="http://schemas.microsoft.com/office/drawing/2014/main" id="{58483234-1845-4E80-A12A-6465F0D8C9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t="15160" b="15160"/>
        <a:stretch/>
      </xdr:blipFill>
      <xdr:spPr bwMode="auto">
        <a:xfrm>
          <a:off x="39197389" y="37286"/>
          <a:ext cx="1392717" cy="915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81</xdr:col>
      <xdr:colOff>2753260</xdr:colOff>
      <xdr:row>0</xdr:row>
      <xdr:rowOff>241578</xdr:rowOff>
    </xdr:from>
    <xdr:to>
      <xdr:col>84</xdr:col>
      <xdr:colOff>573189</xdr:colOff>
      <xdr:row>1</xdr:row>
      <xdr:rowOff>125711</xdr:rowOff>
    </xdr:to>
    <xdr:pic>
      <xdr:nvPicPr>
        <xdr:cNvPr id="8" name="Imagen 7">
          <a:hlinkClick xmlns:r="http://schemas.openxmlformats.org/officeDocument/2006/relationships" r:id="rId2"/>
          <a:extLst>
            <a:ext uri="{FF2B5EF4-FFF2-40B4-BE49-F238E27FC236}">
              <a16:creationId xmlns:a16="http://schemas.microsoft.com/office/drawing/2014/main" id="{1094838D-793F-48C9-968F-D437601C3EC6}"/>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40948510" y="241578"/>
          <a:ext cx="583531" cy="48284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561272</xdr:colOff>
      <xdr:row>27</xdr:row>
      <xdr:rowOff>127853</xdr:rowOff>
    </xdr:from>
    <xdr:to>
      <xdr:col>1</xdr:col>
      <xdr:colOff>1392996</xdr:colOff>
      <xdr:row>32</xdr:row>
      <xdr:rowOff>40669</xdr:rowOff>
    </xdr:to>
    <xdr:pic>
      <xdr:nvPicPr>
        <xdr:cNvPr id="10" name="Imagen 23">
          <a:hlinkClick xmlns:r="http://schemas.openxmlformats.org/officeDocument/2006/relationships" r:id="rId2"/>
          <a:extLst>
            <a:ext uri="{FF2B5EF4-FFF2-40B4-BE49-F238E27FC236}">
              <a16:creationId xmlns:a16="http://schemas.microsoft.com/office/drawing/2014/main" id="{BCCA855D-C437-4529-A2A8-86C878320F19}"/>
            </a:ext>
          </a:extLst>
        </xdr:cNvPr>
        <xdr:cNvPicPr>
          <a:picLocks noChangeAspect="1" noChangeArrowheads="1"/>
        </xdr:cNvPicPr>
      </xdr:nvPicPr>
      <xdr:blipFill>
        <a:blip xmlns:r="http://schemas.openxmlformats.org/officeDocument/2006/relationships" r:embed="rId6" cstate="print">
          <a:duotone>
            <a:schemeClr val="accent3">
              <a:shade val="45000"/>
              <a:satMod val="135000"/>
            </a:schemeClr>
            <a:prstClr val="white"/>
          </a:duotone>
          <a:extLst>
            <a:ext uri="{28A0092B-C50C-407E-A947-70E740481C1C}">
              <a14:useLocalDpi xmlns:a14="http://schemas.microsoft.com/office/drawing/2010/main" val="0"/>
            </a:ext>
          </a:extLst>
        </a:blip>
        <a:srcRect l="21547" t="18686" r="19621" b="20284"/>
        <a:stretch>
          <a:fillRect/>
        </a:stretch>
      </xdr:blipFill>
      <xdr:spPr bwMode="auto">
        <a:xfrm rot="1658057">
          <a:off x="1663451" y="33601424"/>
          <a:ext cx="831724" cy="933351"/>
        </a:xfrm>
        <a:prstGeom prst="rect">
          <a:avLst/>
        </a:prstGeom>
        <a:solidFill>
          <a:sysClr val="window" lastClr="FFFFFF"/>
        </a:solidFill>
        <a:ln>
          <a:noFill/>
        </a:ln>
      </xdr:spPr>
    </xdr:pic>
    <xdr:clientData/>
  </xdr:twoCellAnchor>
  <xdr:twoCellAnchor editAs="oneCell">
    <xdr:from>
      <xdr:col>4</xdr:col>
      <xdr:colOff>546966</xdr:colOff>
      <xdr:row>27</xdr:row>
      <xdr:rowOff>223805</xdr:rowOff>
    </xdr:from>
    <xdr:to>
      <xdr:col>8</xdr:col>
      <xdr:colOff>862162</xdr:colOff>
      <xdr:row>31</xdr:row>
      <xdr:rowOff>130306</xdr:rowOff>
    </xdr:to>
    <xdr:pic>
      <xdr:nvPicPr>
        <xdr:cNvPr id="11" name="Imagen 10">
          <a:hlinkClick xmlns:r="http://schemas.openxmlformats.org/officeDocument/2006/relationships" r:id="rId2"/>
          <a:extLst>
            <a:ext uri="{FF2B5EF4-FFF2-40B4-BE49-F238E27FC236}">
              <a16:creationId xmlns:a16="http://schemas.microsoft.com/office/drawing/2014/main" id="{70326B00-A741-4381-8617-FD732A671651}"/>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7364145" y="33289162"/>
          <a:ext cx="862162" cy="74197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2149928</xdr:colOff>
      <xdr:row>28</xdr:row>
      <xdr:rowOff>136071</xdr:rowOff>
    </xdr:from>
    <xdr:to>
      <xdr:col>4</xdr:col>
      <xdr:colOff>163286</xdr:colOff>
      <xdr:row>29</xdr:row>
      <xdr:rowOff>190500</xdr:rowOff>
    </xdr:to>
    <xdr:sp macro="" textlink="">
      <xdr:nvSpPr>
        <xdr:cNvPr id="14" name="CuadroTexto 13">
          <a:hlinkClick xmlns:r="http://schemas.openxmlformats.org/officeDocument/2006/relationships" r:id="rId2"/>
          <a:extLst>
            <a:ext uri="{FF2B5EF4-FFF2-40B4-BE49-F238E27FC236}">
              <a16:creationId xmlns:a16="http://schemas.microsoft.com/office/drawing/2014/main" id="{01055AD3-A4C7-4B84-B509-ABCD2BEBD81F}"/>
            </a:ext>
          </a:extLst>
        </xdr:cNvPr>
        <xdr:cNvSpPr txBox="1"/>
      </xdr:nvSpPr>
      <xdr:spPr>
        <a:xfrm>
          <a:off x="3252107" y="33704892"/>
          <a:ext cx="3728358" cy="312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85726</xdr:colOff>
      <xdr:row>0</xdr:row>
      <xdr:rowOff>66676</xdr:rowOff>
    </xdr:from>
    <xdr:to>
      <xdr:col>2</xdr:col>
      <xdr:colOff>723900</xdr:colOff>
      <xdr:row>0</xdr:row>
      <xdr:rowOff>695325</xdr:rowOff>
    </xdr:to>
    <xdr:pic>
      <xdr:nvPicPr>
        <xdr:cNvPr id="2" name="1 Imagen">
          <a:extLst>
            <a:ext uri="{FF2B5EF4-FFF2-40B4-BE49-F238E27FC236}">
              <a16:creationId xmlns:a16="http://schemas.microsoft.com/office/drawing/2014/main" id="{B48FC010-3C31-49F0-BE21-2F815924C5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1" y="66676"/>
          <a:ext cx="1095374"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1771650</xdr:colOff>
      <xdr:row>0</xdr:row>
      <xdr:rowOff>304799</xdr:rowOff>
    </xdr:from>
    <xdr:to>
      <xdr:col>8</xdr:col>
      <xdr:colOff>4343400</xdr:colOff>
      <xdr:row>0</xdr:row>
      <xdr:rowOff>714374</xdr:rowOff>
    </xdr:to>
    <xdr:sp macro="" textlink="">
      <xdr:nvSpPr>
        <xdr:cNvPr id="6" name="CuadroTexto 5">
          <a:hlinkClick xmlns:r="http://schemas.openxmlformats.org/officeDocument/2006/relationships" r:id="rId2"/>
          <a:extLst>
            <a:ext uri="{FF2B5EF4-FFF2-40B4-BE49-F238E27FC236}">
              <a16:creationId xmlns:a16="http://schemas.microsoft.com/office/drawing/2014/main" id="{558E4CE4-034C-4E50-B9BA-A518C443B4F4}"/>
            </a:ext>
          </a:extLst>
        </xdr:cNvPr>
        <xdr:cNvSpPr txBox="1"/>
      </xdr:nvSpPr>
      <xdr:spPr>
        <a:xfrm>
          <a:off x="14878050" y="304799"/>
          <a:ext cx="25717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twoCellAnchor editAs="oneCell">
    <xdr:from>
      <xdr:col>9</xdr:col>
      <xdr:colOff>87389</xdr:colOff>
      <xdr:row>0</xdr:row>
      <xdr:rowOff>169180</xdr:rowOff>
    </xdr:from>
    <xdr:to>
      <xdr:col>9</xdr:col>
      <xdr:colOff>506566</xdr:colOff>
      <xdr:row>0</xdr:row>
      <xdr:rowOff>596993</xdr:rowOff>
    </xdr:to>
    <xdr:pic>
      <xdr:nvPicPr>
        <xdr:cNvPr id="11" name="Imagen 10">
          <a:hlinkClick xmlns:r="http://schemas.openxmlformats.org/officeDocument/2006/relationships" r:id="rId3"/>
          <a:extLst>
            <a:ext uri="{FF2B5EF4-FFF2-40B4-BE49-F238E27FC236}">
              <a16:creationId xmlns:a16="http://schemas.microsoft.com/office/drawing/2014/main" id="{6ADA8EFA-36FC-4FDB-BEB5-B0428F2E7C48}"/>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15975089" y="169180"/>
          <a:ext cx="419177" cy="42781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8</xdr:col>
      <xdr:colOff>28570</xdr:colOff>
      <xdr:row>0</xdr:row>
      <xdr:rowOff>628650</xdr:rowOff>
    </xdr:from>
    <xdr:to>
      <xdr:col>10</xdr:col>
      <xdr:colOff>380999</xdr:colOff>
      <xdr:row>0</xdr:row>
      <xdr:rowOff>885825</xdr:rowOff>
    </xdr:to>
    <xdr:sp macro="" textlink="">
      <xdr:nvSpPr>
        <xdr:cNvPr id="10" name="CuadroTexto 9">
          <a:hlinkClick xmlns:r="http://schemas.openxmlformats.org/officeDocument/2006/relationships" r:id="rId3"/>
          <a:extLst>
            <a:ext uri="{FF2B5EF4-FFF2-40B4-BE49-F238E27FC236}">
              <a16:creationId xmlns:a16="http://schemas.microsoft.com/office/drawing/2014/main" id="{1CE35CA2-1EAC-4B44-BFB0-0A1BAC76B9FC}"/>
            </a:ext>
          </a:extLst>
        </xdr:cNvPr>
        <xdr:cNvSpPr txBox="1"/>
      </xdr:nvSpPr>
      <xdr:spPr>
        <a:xfrm flipH="1">
          <a:off x="14773270" y="628650"/>
          <a:ext cx="300037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twoCellAnchor editAs="oneCell">
    <xdr:from>
      <xdr:col>7</xdr:col>
      <xdr:colOff>1428749</xdr:colOff>
      <xdr:row>0</xdr:row>
      <xdr:rowOff>0</xdr:rowOff>
    </xdr:from>
    <xdr:to>
      <xdr:col>8</xdr:col>
      <xdr:colOff>1000124</xdr:colOff>
      <xdr:row>0</xdr:row>
      <xdr:rowOff>619125</xdr:rowOff>
    </xdr:to>
    <xdr:pic>
      <xdr:nvPicPr>
        <xdr:cNvPr id="14" name="Imagen 13">
          <a:hlinkClick xmlns:r="http://schemas.openxmlformats.org/officeDocument/2006/relationships" r:id="rId3"/>
          <a:extLst>
            <a:ext uri="{FF2B5EF4-FFF2-40B4-BE49-F238E27FC236}">
              <a16:creationId xmlns:a16="http://schemas.microsoft.com/office/drawing/2014/main" id="{DD9BC04E-8D64-4793-9493-F31ABE68625E}"/>
            </a:ext>
          </a:extLst>
        </xdr:cNvPr>
        <xdr:cNvPicPr>
          <a:picLocks noChangeAspect="1"/>
        </xdr:cNvPicPr>
      </xdr:nvPicPr>
      <xdr:blipFill>
        <a:blip xmlns:r="http://schemas.openxmlformats.org/officeDocument/2006/relationships" r:embed="rId5"/>
        <a:stretch>
          <a:fillRect/>
        </a:stretch>
      </xdr:blipFill>
      <xdr:spPr>
        <a:xfrm>
          <a:off x="14744699" y="0"/>
          <a:ext cx="1000125" cy="619125"/>
        </a:xfrm>
        <a:prstGeom prst="rect">
          <a:avLst/>
        </a:prstGeom>
      </xdr:spPr>
    </xdr:pic>
    <xdr:clientData/>
  </xdr:twoCellAnchor>
  <xdr:twoCellAnchor editAs="oneCell">
    <xdr:from>
      <xdr:col>0</xdr:col>
      <xdr:colOff>2819400</xdr:colOff>
      <xdr:row>9</xdr:row>
      <xdr:rowOff>0</xdr:rowOff>
    </xdr:from>
    <xdr:to>
      <xdr:col>1</xdr:col>
      <xdr:colOff>0</xdr:colOff>
      <xdr:row>11</xdr:row>
      <xdr:rowOff>419101</xdr:rowOff>
    </xdr:to>
    <xdr:pic>
      <xdr:nvPicPr>
        <xdr:cNvPr id="21" name="Imagen 14" descr="iconos-Ana-19.png">
          <a:hlinkClick xmlns:r="http://schemas.openxmlformats.org/officeDocument/2006/relationships" r:id="rId6"/>
          <a:extLst>
            <a:ext uri="{FF2B5EF4-FFF2-40B4-BE49-F238E27FC236}">
              <a16:creationId xmlns:a16="http://schemas.microsoft.com/office/drawing/2014/main" id="{9D34B808-EA2C-4362-9BAE-AD64C97560E7}"/>
            </a:ext>
          </a:extLst>
        </xdr:cNvPr>
        <xdr:cNvPicPr>
          <a:picLocks noChangeAspect="1" noChangeArrowheads="1"/>
        </xdr:cNvPicPr>
      </xdr:nvPicPr>
      <xdr:blipFill>
        <a:blip xmlns:r="http://schemas.openxmlformats.org/officeDocument/2006/relationships" r:embed="rId7">
          <a:duotone>
            <a:schemeClr val="accent3">
              <a:shade val="45000"/>
              <a:satMod val="135000"/>
            </a:schemeClr>
            <a:prstClr val="white"/>
          </a:duotone>
          <a:extLst>
            <a:ext uri="{28A0092B-C50C-407E-A947-70E740481C1C}">
              <a14:useLocalDpi xmlns:a14="http://schemas.microsoft.com/office/drawing/2010/main" val="0"/>
            </a:ext>
          </a:extLst>
        </a:blip>
        <a:srcRect l="27734" t="19624" r="26620" b="24464"/>
        <a:stretch>
          <a:fillRect/>
        </a:stretch>
      </xdr:blipFill>
      <xdr:spPr bwMode="auto">
        <a:xfrm>
          <a:off x="5400675" y="9620250"/>
          <a:ext cx="0" cy="1352550"/>
        </a:xfrm>
        <a:prstGeom prst="rect">
          <a:avLst/>
        </a:prstGeom>
        <a:solidFill>
          <a:schemeClr val="accent6">
            <a:lumMod val="20000"/>
            <a:lumOff val="80000"/>
          </a:schemeClr>
        </a:solidFill>
        <a:ln>
          <a:noFill/>
        </a:ln>
      </xdr:spPr>
    </xdr:pic>
    <xdr:clientData/>
  </xdr:twoCellAnchor>
  <xdr:twoCellAnchor editAs="oneCell">
    <xdr:from>
      <xdr:col>12</xdr:col>
      <xdr:colOff>19050</xdr:colOff>
      <xdr:row>0</xdr:row>
      <xdr:rowOff>161926</xdr:rowOff>
    </xdr:from>
    <xdr:to>
      <xdr:col>12</xdr:col>
      <xdr:colOff>915240</xdr:colOff>
      <xdr:row>0</xdr:row>
      <xdr:rowOff>733426</xdr:rowOff>
    </xdr:to>
    <xdr:pic>
      <xdr:nvPicPr>
        <xdr:cNvPr id="25" name="Imagen 24">
          <a:hlinkClick xmlns:r="http://schemas.openxmlformats.org/officeDocument/2006/relationships" r:id="rId8"/>
          <a:extLst>
            <a:ext uri="{FF2B5EF4-FFF2-40B4-BE49-F238E27FC236}">
              <a16:creationId xmlns:a16="http://schemas.microsoft.com/office/drawing/2014/main" id="{1C1BD014-0A53-4475-BF5F-E956CF9808AC}"/>
            </a:ext>
          </a:extLst>
        </xdr:cNvPr>
        <xdr:cNvPicPr>
          <a:picLocks noChangeAspect="1"/>
        </xdr:cNvPicPr>
      </xdr:nvPicPr>
      <xdr:blipFill>
        <a:blip xmlns:r="http://schemas.openxmlformats.org/officeDocument/2006/relationships" r:embed="rId9"/>
        <a:stretch>
          <a:fillRect/>
        </a:stretch>
      </xdr:blipFill>
      <xdr:spPr>
        <a:xfrm>
          <a:off x="18897600" y="161926"/>
          <a:ext cx="896190" cy="571500"/>
        </a:xfrm>
        <a:prstGeom prst="rect">
          <a:avLst/>
        </a:prstGeom>
      </xdr:spPr>
    </xdr:pic>
    <xdr:clientData/>
  </xdr:twoCellAnchor>
  <xdr:twoCellAnchor editAs="oneCell">
    <xdr:from>
      <xdr:col>11</xdr:col>
      <xdr:colOff>95250</xdr:colOff>
      <xdr:row>0</xdr:row>
      <xdr:rowOff>76201</xdr:rowOff>
    </xdr:from>
    <xdr:to>
      <xdr:col>11</xdr:col>
      <xdr:colOff>847725</xdr:colOff>
      <xdr:row>0</xdr:row>
      <xdr:rowOff>742951</xdr:rowOff>
    </xdr:to>
    <xdr:pic>
      <xdr:nvPicPr>
        <xdr:cNvPr id="26" name="Imagen 25">
          <a:extLst>
            <a:ext uri="{FF2B5EF4-FFF2-40B4-BE49-F238E27FC236}">
              <a16:creationId xmlns:a16="http://schemas.microsoft.com/office/drawing/2014/main" id="{ADCFCFFC-EAF4-4782-872B-865D1CCD184F}"/>
            </a:ext>
          </a:extLst>
        </xdr:cNvPr>
        <xdr:cNvPicPr>
          <a:picLocks noChangeAspect="1"/>
        </xdr:cNvPicPr>
      </xdr:nvPicPr>
      <xdr:blipFill>
        <a:blip xmlns:r="http://schemas.openxmlformats.org/officeDocument/2006/relationships" r:embed="rId10"/>
        <a:stretch>
          <a:fillRect/>
        </a:stretch>
      </xdr:blipFill>
      <xdr:spPr>
        <a:xfrm>
          <a:off x="18068925" y="76201"/>
          <a:ext cx="752475" cy="666750"/>
        </a:xfrm>
        <a:prstGeom prst="rect">
          <a:avLst/>
        </a:prstGeom>
      </xdr:spPr>
    </xdr:pic>
    <xdr:clientData/>
  </xdr:twoCellAnchor>
  <xdr:twoCellAnchor editAs="oneCell">
    <xdr:from>
      <xdr:col>2</xdr:col>
      <xdr:colOff>1028700</xdr:colOff>
      <xdr:row>0</xdr:row>
      <xdr:rowOff>114300</xdr:rowOff>
    </xdr:from>
    <xdr:to>
      <xdr:col>2</xdr:col>
      <xdr:colOff>1924890</xdr:colOff>
      <xdr:row>0</xdr:row>
      <xdr:rowOff>657225</xdr:rowOff>
    </xdr:to>
    <xdr:pic>
      <xdr:nvPicPr>
        <xdr:cNvPr id="31" name="Imagen 30">
          <a:hlinkClick xmlns:r="http://schemas.openxmlformats.org/officeDocument/2006/relationships" r:id="rId8"/>
          <a:extLst>
            <a:ext uri="{FF2B5EF4-FFF2-40B4-BE49-F238E27FC236}">
              <a16:creationId xmlns:a16="http://schemas.microsoft.com/office/drawing/2014/main" id="{40F27FBE-9179-476C-AB46-526CC639C229}"/>
            </a:ext>
          </a:extLst>
        </xdr:cNvPr>
        <xdr:cNvPicPr>
          <a:picLocks noChangeAspect="1"/>
        </xdr:cNvPicPr>
      </xdr:nvPicPr>
      <xdr:blipFill>
        <a:blip xmlns:r="http://schemas.openxmlformats.org/officeDocument/2006/relationships" r:embed="rId9"/>
        <a:stretch>
          <a:fillRect/>
        </a:stretch>
      </xdr:blipFill>
      <xdr:spPr>
        <a:xfrm>
          <a:off x="1819275" y="114300"/>
          <a:ext cx="896190" cy="542925"/>
        </a:xfrm>
        <a:prstGeom prst="rect">
          <a:avLst/>
        </a:prstGeom>
      </xdr:spPr>
    </xdr:pic>
    <xdr:clientData/>
  </xdr:twoCellAnchor>
  <xdr:twoCellAnchor editAs="oneCell">
    <xdr:from>
      <xdr:col>2</xdr:col>
      <xdr:colOff>676275</xdr:colOff>
      <xdr:row>9</xdr:row>
      <xdr:rowOff>9525</xdr:rowOff>
    </xdr:from>
    <xdr:to>
      <xdr:col>2</xdr:col>
      <xdr:colOff>1676400</xdr:colOff>
      <xdr:row>9</xdr:row>
      <xdr:rowOff>695325</xdr:rowOff>
    </xdr:to>
    <xdr:pic>
      <xdr:nvPicPr>
        <xdr:cNvPr id="35" name="Imagen 34">
          <a:hlinkClick xmlns:r="http://schemas.openxmlformats.org/officeDocument/2006/relationships" r:id="rId3"/>
          <a:extLst>
            <a:ext uri="{FF2B5EF4-FFF2-40B4-BE49-F238E27FC236}">
              <a16:creationId xmlns:a16="http://schemas.microsoft.com/office/drawing/2014/main" id="{9F4241CF-9522-4203-BC48-5D56E1184F24}"/>
            </a:ext>
          </a:extLst>
        </xdr:cNvPr>
        <xdr:cNvPicPr>
          <a:picLocks noChangeAspect="1"/>
        </xdr:cNvPicPr>
      </xdr:nvPicPr>
      <xdr:blipFill>
        <a:blip xmlns:r="http://schemas.openxmlformats.org/officeDocument/2006/relationships" r:embed="rId5"/>
        <a:stretch>
          <a:fillRect/>
        </a:stretch>
      </xdr:blipFill>
      <xdr:spPr>
        <a:xfrm>
          <a:off x="1466850" y="12353925"/>
          <a:ext cx="1000125" cy="685800"/>
        </a:xfrm>
        <a:prstGeom prst="rect">
          <a:avLst/>
        </a:prstGeom>
      </xdr:spPr>
    </xdr:pic>
    <xdr:clientData/>
  </xdr:twoCellAnchor>
  <xdr:twoCellAnchor editAs="oneCell">
    <xdr:from>
      <xdr:col>3</xdr:col>
      <xdr:colOff>133349</xdr:colOff>
      <xdr:row>9</xdr:row>
      <xdr:rowOff>104776</xdr:rowOff>
    </xdr:from>
    <xdr:to>
      <xdr:col>3</xdr:col>
      <xdr:colOff>552526</xdr:colOff>
      <xdr:row>9</xdr:row>
      <xdr:rowOff>532589</xdr:rowOff>
    </xdr:to>
    <xdr:pic>
      <xdr:nvPicPr>
        <xdr:cNvPr id="36" name="Imagen 35">
          <a:hlinkClick xmlns:r="http://schemas.openxmlformats.org/officeDocument/2006/relationships" r:id="rId3"/>
          <a:extLst>
            <a:ext uri="{FF2B5EF4-FFF2-40B4-BE49-F238E27FC236}">
              <a16:creationId xmlns:a16="http://schemas.microsoft.com/office/drawing/2014/main" id="{D25893A7-84B1-4B23-B4EE-E1DDF20F6755}"/>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2933699" y="11906251"/>
          <a:ext cx="419177" cy="42781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19050</xdr:colOff>
      <xdr:row>9</xdr:row>
      <xdr:rowOff>771525</xdr:rowOff>
    </xdr:from>
    <xdr:to>
      <xdr:col>1</xdr:col>
      <xdr:colOff>3019429</xdr:colOff>
      <xdr:row>9</xdr:row>
      <xdr:rowOff>1028700</xdr:rowOff>
    </xdr:to>
    <xdr:sp macro="" textlink="">
      <xdr:nvSpPr>
        <xdr:cNvPr id="37" name="CuadroTexto 36">
          <a:hlinkClick xmlns:r="http://schemas.openxmlformats.org/officeDocument/2006/relationships" r:id="rId2"/>
          <a:extLst>
            <a:ext uri="{FF2B5EF4-FFF2-40B4-BE49-F238E27FC236}">
              <a16:creationId xmlns:a16="http://schemas.microsoft.com/office/drawing/2014/main" id="{38D1F8CC-8C95-425A-94D3-7A4E59D2FC8B}"/>
            </a:ext>
          </a:extLst>
        </xdr:cNvPr>
        <xdr:cNvSpPr txBox="1"/>
      </xdr:nvSpPr>
      <xdr:spPr>
        <a:xfrm flipH="1">
          <a:off x="390525" y="10477500"/>
          <a:ext cx="144780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0</xdr:row>
      <xdr:rowOff>171450</xdr:rowOff>
    </xdr:from>
    <xdr:to>
      <xdr:col>12</xdr:col>
      <xdr:colOff>0</xdr:colOff>
      <xdr:row>1</xdr:row>
      <xdr:rowOff>714375</xdr:rowOff>
    </xdr:to>
    <xdr:pic>
      <xdr:nvPicPr>
        <xdr:cNvPr id="4" name="Imagen 4">
          <a:extLst>
            <a:ext uri="{FF2B5EF4-FFF2-40B4-BE49-F238E27FC236}">
              <a16:creationId xmlns:a16="http://schemas.microsoft.com/office/drawing/2014/main" id="{68A17180-E40F-4915-B016-AD34DCEFD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0900" y="39052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0</xdr:row>
      <xdr:rowOff>66676</xdr:rowOff>
    </xdr:from>
    <xdr:to>
      <xdr:col>1</xdr:col>
      <xdr:colOff>1390650</xdr:colOff>
      <xdr:row>0</xdr:row>
      <xdr:rowOff>981075</xdr:rowOff>
    </xdr:to>
    <xdr:pic>
      <xdr:nvPicPr>
        <xdr:cNvPr id="5" name="Imagen 4">
          <a:extLst>
            <a:ext uri="{FF2B5EF4-FFF2-40B4-BE49-F238E27FC236}">
              <a16:creationId xmlns:a16="http://schemas.microsoft.com/office/drawing/2014/main" id="{A76961F8-BEA2-4A25-8B2A-F2524A84AC0D}"/>
            </a:ext>
          </a:extLst>
        </xdr:cNvPr>
        <xdr:cNvPicPr>
          <a:picLocks noChangeAspect="1"/>
        </xdr:cNvPicPr>
      </xdr:nvPicPr>
      <xdr:blipFill>
        <a:blip xmlns:r="http://schemas.openxmlformats.org/officeDocument/2006/relationships" r:embed="rId2"/>
        <a:stretch>
          <a:fillRect/>
        </a:stretch>
      </xdr:blipFill>
      <xdr:spPr>
        <a:xfrm>
          <a:off x="428625" y="66676"/>
          <a:ext cx="1200150" cy="914399"/>
        </a:xfrm>
        <a:prstGeom prst="rect">
          <a:avLst/>
        </a:prstGeom>
      </xdr:spPr>
    </xdr:pic>
    <xdr:clientData/>
  </xdr:twoCellAnchor>
  <xdr:twoCellAnchor editAs="oneCell">
    <xdr:from>
      <xdr:col>12</xdr:col>
      <xdr:colOff>0</xdr:colOff>
      <xdr:row>0</xdr:row>
      <xdr:rowOff>104775</xdr:rowOff>
    </xdr:from>
    <xdr:to>
      <xdr:col>16</xdr:col>
      <xdr:colOff>328897</xdr:colOff>
      <xdr:row>0</xdr:row>
      <xdr:rowOff>933450</xdr:rowOff>
    </xdr:to>
    <xdr:pic>
      <xdr:nvPicPr>
        <xdr:cNvPr id="6" name="Imagen 5">
          <a:extLst>
            <a:ext uri="{FF2B5EF4-FFF2-40B4-BE49-F238E27FC236}">
              <a16:creationId xmlns:a16="http://schemas.microsoft.com/office/drawing/2014/main" id="{6BE0AD59-27C2-41FE-A29A-2F421BFE4438}"/>
            </a:ext>
          </a:extLst>
        </xdr:cNvPr>
        <xdr:cNvPicPr>
          <a:picLocks noChangeAspect="1"/>
        </xdr:cNvPicPr>
      </xdr:nvPicPr>
      <xdr:blipFill>
        <a:blip xmlns:r="http://schemas.openxmlformats.org/officeDocument/2006/relationships" r:embed="rId3"/>
        <a:stretch>
          <a:fillRect/>
        </a:stretch>
      </xdr:blipFill>
      <xdr:spPr>
        <a:xfrm>
          <a:off x="14577060" y="104775"/>
          <a:ext cx="1085182" cy="828675"/>
        </a:xfrm>
        <a:prstGeom prst="rect">
          <a:avLst/>
        </a:prstGeom>
      </xdr:spPr>
    </xdr:pic>
    <xdr:clientData/>
  </xdr:twoCellAnchor>
  <xdr:twoCellAnchor editAs="oneCell">
    <xdr:from>
      <xdr:col>12</xdr:col>
      <xdr:colOff>0</xdr:colOff>
      <xdr:row>0</xdr:row>
      <xdr:rowOff>0</xdr:rowOff>
    </xdr:from>
    <xdr:to>
      <xdr:col>16</xdr:col>
      <xdr:colOff>243840</xdr:colOff>
      <xdr:row>0</xdr:row>
      <xdr:rowOff>619125</xdr:rowOff>
    </xdr:to>
    <xdr:pic>
      <xdr:nvPicPr>
        <xdr:cNvPr id="9" name="Imagen 8">
          <a:hlinkClick xmlns:r="http://schemas.openxmlformats.org/officeDocument/2006/relationships" r:id="rId4"/>
          <a:extLst>
            <a:ext uri="{FF2B5EF4-FFF2-40B4-BE49-F238E27FC236}">
              <a16:creationId xmlns:a16="http://schemas.microsoft.com/office/drawing/2014/main" id="{9FAC3620-E370-4510-93C2-E6CE08BDAEB6}"/>
            </a:ext>
          </a:extLst>
        </xdr:cNvPr>
        <xdr:cNvPicPr>
          <a:picLocks noChangeAspect="1"/>
        </xdr:cNvPicPr>
      </xdr:nvPicPr>
      <xdr:blipFill>
        <a:blip xmlns:r="http://schemas.openxmlformats.org/officeDocument/2006/relationships" r:embed="rId5"/>
        <a:stretch>
          <a:fillRect/>
        </a:stretch>
      </xdr:blipFill>
      <xdr:spPr>
        <a:xfrm>
          <a:off x="14182725" y="0"/>
          <a:ext cx="1000125" cy="619125"/>
        </a:xfrm>
        <a:prstGeom prst="rect">
          <a:avLst/>
        </a:prstGeom>
      </xdr:spPr>
    </xdr:pic>
    <xdr:clientData/>
  </xdr:twoCellAnchor>
  <xdr:twoCellAnchor editAs="oneCell">
    <xdr:from>
      <xdr:col>12</xdr:col>
      <xdr:colOff>1371599</xdr:colOff>
      <xdr:row>0</xdr:row>
      <xdr:rowOff>171450</xdr:rowOff>
    </xdr:from>
    <xdr:to>
      <xdr:col>15</xdr:col>
      <xdr:colOff>419177</xdr:colOff>
      <xdr:row>0</xdr:row>
      <xdr:rowOff>599263</xdr:rowOff>
    </xdr:to>
    <xdr:pic>
      <xdr:nvPicPr>
        <xdr:cNvPr id="11" name="Imagen 10">
          <a:hlinkClick xmlns:r="http://schemas.openxmlformats.org/officeDocument/2006/relationships" r:id="rId4"/>
          <a:extLst>
            <a:ext uri="{FF2B5EF4-FFF2-40B4-BE49-F238E27FC236}">
              <a16:creationId xmlns:a16="http://schemas.microsoft.com/office/drawing/2014/main" id="{7597C56E-03FC-424F-8506-10613EB9086E}"/>
            </a:ext>
          </a:extLst>
        </xdr:cNvPr>
        <xdr:cNvPicPr>
          <a:picLocks noChangeAspect="1"/>
        </xdr:cNvPicPr>
      </xdr:nvPicPr>
      <xdr:blipFill rotWithShape="1">
        <a:blip xmlns:r="http://schemas.openxmlformats.org/officeDocument/2006/relationships" r:embed="rId6"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15554324" y="171450"/>
          <a:ext cx="419177" cy="42781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12</xdr:col>
      <xdr:colOff>19050</xdr:colOff>
      <xdr:row>0</xdr:row>
      <xdr:rowOff>771525</xdr:rowOff>
    </xdr:from>
    <xdr:to>
      <xdr:col>12</xdr:col>
      <xdr:colOff>3019429</xdr:colOff>
      <xdr:row>0</xdr:row>
      <xdr:rowOff>1028700</xdr:rowOff>
    </xdr:to>
    <xdr:sp macro="" textlink="">
      <xdr:nvSpPr>
        <xdr:cNvPr id="15" name="CuadroTexto 14">
          <a:hlinkClick xmlns:r="http://schemas.openxmlformats.org/officeDocument/2006/relationships" r:id="rId4"/>
          <a:extLst>
            <a:ext uri="{FF2B5EF4-FFF2-40B4-BE49-F238E27FC236}">
              <a16:creationId xmlns:a16="http://schemas.microsoft.com/office/drawing/2014/main" id="{F47E541C-BAD8-46FB-A59C-640F8EAB891D}"/>
            </a:ext>
          </a:extLst>
        </xdr:cNvPr>
        <xdr:cNvSpPr txBox="1"/>
      </xdr:nvSpPr>
      <xdr:spPr>
        <a:xfrm flipH="1">
          <a:off x="14201775" y="771525"/>
          <a:ext cx="300037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twoCellAnchor editAs="oneCell">
    <xdr:from>
      <xdr:col>1</xdr:col>
      <xdr:colOff>628650</xdr:colOff>
      <xdr:row>23</xdr:row>
      <xdr:rowOff>180975</xdr:rowOff>
    </xdr:from>
    <xdr:to>
      <xdr:col>2</xdr:col>
      <xdr:colOff>114300</xdr:colOff>
      <xdr:row>24</xdr:row>
      <xdr:rowOff>752475</xdr:rowOff>
    </xdr:to>
    <xdr:pic>
      <xdr:nvPicPr>
        <xdr:cNvPr id="16" name="Imagen 15">
          <a:hlinkClick xmlns:r="http://schemas.openxmlformats.org/officeDocument/2006/relationships" r:id="rId4"/>
          <a:extLst>
            <a:ext uri="{FF2B5EF4-FFF2-40B4-BE49-F238E27FC236}">
              <a16:creationId xmlns:a16="http://schemas.microsoft.com/office/drawing/2014/main" id="{02F77841-61F2-4DCD-9C91-463328EB8D62}"/>
            </a:ext>
          </a:extLst>
        </xdr:cNvPr>
        <xdr:cNvPicPr>
          <a:picLocks noChangeAspect="1"/>
        </xdr:cNvPicPr>
      </xdr:nvPicPr>
      <xdr:blipFill>
        <a:blip xmlns:r="http://schemas.openxmlformats.org/officeDocument/2006/relationships" r:embed="rId5"/>
        <a:stretch>
          <a:fillRect/>
        </a:stretch>
      </xdr:blipFill>
      <xdr:spPr>
        <a:xfrm>
          <a:off x="866775" y="15487650"/>
          <a:ext cx="1000125" cy="771525"/>
        </a:xfrm>
        <a:prstGeom prst="rect">
          <a:avLst/>
        </a:prstGeom>
      </xdr:spPr>
    </xdr:pic>
    <xdr:clientData/>
  </xdr:twoCellAnchor>
  <xdr:twoCellAnchor editAs="oneCell">
    <xdr:from>
      <xdr:col>3</xdr:col>
      <xdr:colOff>643180</xdr:colOff>
      <xdr:row>24</xdr:row>
      <xdr:rowOff>93280</xdr:rowOff>
    </xdr:from>
    <xdr:to>
      <xdr:col>3</xdr:col>
      <xdr:colOff>1078299</xdr:colOff>
      <xdr:row>24</xdr:row>
      <xdr:rowOff>715849</xdr:rowOff>
    </xdr:to>
    <xdr:pic>
      <xdr:nvPicPr>
        <xdr:cNvPr id="17" name="Imagen 16">
          <a:hlinkClick xmlns:r="http://schemas.openxmlformats.org/officeDocument/2006/relationships" r:id="rId4"/>
          <a:extLst>
            <a:ext uri="{FF2B5EF4-FFF2-40B4-BE49-F238E27FC236}">
              <a16:creationId xmlns:a16="http://schemas.microsoft.com/office/drawing/2014/main" id="{2FFA9C71-D2BA-4E79-8A18-8157775CFF05}"/>
            </a:ext>
          </a:extLst>
        </xdr:cNvPr>
        <xdr:cNvPicPr>
          <a:picLocks noChangeAspect="1"/>
        </xdr:cNvPicPr>
      </xdr:nvPicPr>
      <xdr:blipFill rotWithShape="1">
        <a:blip xmlns:r="http://schemas.openxmlformats.org/officeDocument/2006/relationships" r:embed="rId6"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3005380" y="15599980"/>
          <a:ext cx="435119" cy="62256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657225</xdr:colOff>
      <xdr:row>24</xdr:row>
      <xdr:rowOff>95251</xdr:rowOff>
    </xdr:from>
    <xdr:to>
      <xdr:col>3</xdr:col>
      <xdr:colOff>1092344</xdr:colOff>
      <xdr:row>24</xdr:row>
      <xdr:rowOff>717820</xdr:rowOff>
    </xdr:to>
    <xdr:pic>
      <xdr:nvPicPr>
        <xdr:cNvPr id="7" name="Imagen 6">
          <a:hlinkClick xmlns:r="http://schemas.openxmlformats.org/officeDocument/2006/relationships" r:id="rId4"/>
          <a:extLst>
            <a:ext uri="{FF2B5EF4-FFF2-40B4-BE49-F238E27FC236}">
              <a16:creationId xmlns:a16="http://schemas.microsoft.com/office/drawing/2014/main" id="{EB5071D7-A249-4FA7-BD78-39D036B97591}"/>
            </a:ext>
          </a:extLst>
        </xdr:cNvPr>
        <xdr:cNvPicPr>
          <a:picLocks noChangeAspect="1"/>
        </xdr:cNvPicPr>
      </xdr:nvPicPr>
      <xdr:blipFill rotWithShape="1">
        <a:blip xmlns:r="http://schemas.openxmlformats.org/officeDocument/2006/relationships" r:embed="rId6" cstate="print">
          <a:duotone>
            <a:srgbClr val="A5A5A5">
              <a:shade val="45000"/>
              <a:satMod val="135000"/>
            </a:srgbClr>
            <a:prstClr val="white"/>
          </a:duotone>
          <a:extLst>
            <a:ext uri="{28A0092B-C50C-407E-A947-70E740481C1C}">
              <a14:useLocalDpi xmlns:a14="http://schemas.microsoft.com/office/drawing/2010/main" val="0"/>
            </a:ext>
          </a:extLst>
        </a:blip>
        <a:srcRect l="27603" t="29615"/>
        <a:stretch/>
      </xdr:blipFill>
      <xdr:spPr>
        <a:xfrm rot="20235106">
          <a:off x="3019425" y="13401676"/>
          <a:ext cx="435119" cy="62256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1019175</xdr:colOff>
      <xdr:row>0</xdr:row>
      <xdr:rowOff>800099</xdr:rowOff>
    </xdr:to>
    <xdr:pic>
      <xdr:nvPicPr>
        <xdr:cNvPr id="3" name="1 Imagen">
          <a:extLst>
            <a:ext uri="{FF2B5EF4-FFF2-40B4-BE49-F238E27FC236}">
              <a16:creationId xmlns:a16="http://schemas.microsoft.com/office/drawing/2014/main" id="{83C93010-F79E-4330-BE70-0277FFC988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57150"/>
          <a:ext cx="990600"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122997</xdr:colOff>
      <xdr:row>0</xdr:row>
      <xdr:rowOff>0</xdr:rowOff>
    </xdr:from>
    <xdr:to>
      <xdr:col>10</xdr:col>
      <xdr:colOff>436079</xdr:colOff>
      <xdr:row>0</xdr:row>
      <xdr:rowOff>853108</xdr:rowOff>
    </xdr:to>
    <xdr:pic>
      <xdr:nvPicPr>
        <xdr:cNvPr id="4" name="Imagen 3">
          <a:extLst>
            <a:ext uri="{FF2B5EF4-FFF2-40B4-BE49-F238E27FC236}">
              <a16:creationId xmlns:a16="http://schemas.microsoft.com/office/drawing/2014/main" id="{769CD49C-D77C-4053-A0C9-DC8999501D6C}"/>
            </a:ext>
          </a:extLst>
        </xdr:cNvPr>
        <xdr:cNvPicPr>
          <a:picLocks noChangeAspect="1"/>
        </xdr:cNvPicPr>
      </xdr:nvPicPr>
      <xdr:blipFill>
        <a:blip xmlns:r="http://schemas.openxmlformats.org/officeDocument/2006/relationships" r:embed="rId2"/>
        <a:stretch>
          <a:fillRect/>
        </a:stretch>
      </xdr:blipFill>
      <xdr:spPr>
        <a:xfrm>
          <a:off x="13438947" y="0"/>
          <a:ext cx="1208432" cy="853108"/>
        </a:xfrm>
        <a:prstGeom prst="rect">
          <a:avLst/>
        </a:prstGeom>
      </xdr:spPr>
    </xdr:pic>
    <xdr:clientData/>
  </xdr:twoCellAnchor>
  <xdr:twoCellAnchor editAs="oneCell">
    <xdr:from>
      <xdr:col>1</xdr:col>
      <xdr:colOff>1409700</xdr:colOff>
      <xdr:row>19</xdr:row>
      <xdr:rowOff>47625</xdr:rowOff>
    </xdr:from>
    <xdr:to>
      <xdr:col>3</xdr:col>
      <xdr:colOff>466725</xdr:colOff>
      <xdr:row>19</xdr:row>
      <xdr:rowOff>666750</xdr:rowOff>
    </xdr:to>
    <xdr:pic>
      <xdr:nvPicPr>
        <xdr:cNvPr id="8" name="Imagen 7">
          <a:hlinkClick xmlns:r="http://schemas.openxmlformats.org/officeDocument/2006/relationships" r:id="rId3"/>
          <a:extLst>
            <a:ext uri="{FF2B5EF4-FFF2-40B4-BE49-F238E27FC236}">
              <a16:creationId xmlns:a16="http://schemas.microsoft.com/office/drawing/2014/main" id="{0F39DF1A-C74A-415B-BF86-7E82D0571C73}"/>
            </a:ext>
          </a:extLst>
        </xdr:cNvPr>
        <xdr:cNvPicPr>
          <a:picLocks noChangeAspect="1"/>
        </xdr:cNvPicPr>
      </xdr:nvPicPr>
      <xdr:blipFill>
        <a:blip xmlns:r="http://schemas.openxmlformats.org/officeDocument/2006/relationships" r:embed="rId4"/>
        <a:stretch>
          <a:fillRect/>
        </a:stretch>
      </xdr:blipFill>
      <xdr:spPr>
        <a:xfrm>
          <a:off x="1781175" y="9839325"/>
          <a:ext cx="1000125" cy="619125"/>
        </a:xfrm>
        <a:prstGeom prst="rect">
          <a:avLst/>
        </a:prstGeom>
      </xdr:spPr>
    </xdr:pic>
    <xdr:clientData/>
  </xdr:twoCellAnchor>
  <xdr:twoCellAnchor editAs="oneCell">
    <xdr:from>
      <xdr:col>3</xdr:col>
      <xdr:colOff>1000124</xdr:colOff>
      <xdr:row>19</xdr:row>
      <xdr:rowOff>104776</xdr:rowOff>
    </xdr:from>
    <xdr:to>
      <xdr:col>3</xdr:col>
      <xdr:colOff>1419301</xdr:colOff>
      <xdr:row>19</xdr:row>
      <xdr:rowOff>532589</xdr:rowOff>
    </xdr:to>
    <xdr:pic>
      <xdr:nvPicPr>
        <xdr:cNvPr id="9" name="Imagen 8">
          <a:hlinkClick xmlns:r="http://schemas.openxmlformats.org/officeDocument/2006/relationships" r:id="rId3"/>
          <a:extLst>
            <a:ext uri="{FF2B5EF4-FFF2-40B4-BE49-F238E27FC236}">
              <a16:creationId xmlns:a16="http://schemas.microsoft.com/office/drawing/2014/main" id="{EE23EEAD-3DDA-40FD-8A4A-3DEF971238C9}"/>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3314699" y="9896476"/>
          <a:ext cx="419177" cy="42781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19050</xdr:colOff>
      <xdr:row>19</xdr:row>
      <xdr:rowOff>771525</xdr:rowOff>
    </xdr:from>
    <xdr:to>
      <xdr:col>1</xdr:col>
      <xdr:colOff>3019429</xdr:colOff>
      <xdr:row>19</xdr:row>
      <xdr:rowOff>1028700</xdr:rowOff>
    </xdr:to>
    <xdr:sp macro="" textlink="">
      <xdr:nvSpPr>
        <xdr:cNvPr id="10" name="CuadroTexto 9">
          <a:hlinkClick xmlns:r="http://schemas.openxmlformats.org/officeDocument/2006/relationships" r:id="rId6"/>
          <a:extLst>
            <a:ext uri="{FF2B5EF4-FFF2-40B4-BE49-F238E27FC236}">
              <a16:creationId xmlns:a16="http://schemas.microsoft.com/office/drawing/2014/main" id="{61CB91FE-D166-48A0-BEC9-241DF067D4A8}"/>
            </a:ext>
          </a:extLst>
        </xdr:cNvPr>
        <xdr:cNvSpPr txBox="1"/>
      </xdr:nvSpPr>
      <xdr:spPr>
        <a:xfrm flipH="1">
          <a:off x="14201775" y="771525"/>
          <a:ext cx="300037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accent1">
                  <a:lumMod val="75000"/>
                </a:schemeClr>
              </a:solidFill>
              <a:latin typeface="Arial" panose="020B0604020202020204" pitchFamily="34" charset="0"/>
              <a:cs typeface="Arial" panose="020B0604020202020204" pitchFamily="34" charset="0"/>
            </a:rPr>
            <a:t>CLICK PARA A VOLVER PORTADA</a:t>
          </a:r>
        </a:p>
      </xdr:txBody>
    </xdr:sp>
    <xdr:clientData/>
  </xdr:twoCellAnchor>
  <xdr:twoCellAnchor editAs="oneCell">
    <xdr:from>
      <xdr:col>12</xdr:col>
      <xdr:colOff>628650</xdr:colOff>
      <xdr:row>0</xdr:row>
      <xdr:rowOff>180975</xdr:rowOff>
    </xdr:from>
    <xdr:to>
      <xdr:col>23</xdr:col>
      <xdr:colOff>215265</xdr:colOff>
      <xdr:row>1</xdr:row>
      <xdr:rowOff>76200</xdr:rowOff>
    </xdr:to>
    <xdr:pic>
      <xdr:nvPicPr>
        <xdr:cNvPr id="2" name="Imagen 1">
          <a:hlinkClick xmlns:r="http://schemas.openxmlformats.org/officeDocument/2006/relationships" r:id="rId3"/>
          <a:extLst>
            <a:ext uri="{FF2B5EF4-FFF2-40B4-BE49-F238E27FC236}">
              <a16:creationId xmlns:a16="http://schemas.microsoft.com/office/drawing/2014/main" id="{7E51CFF6-A5D8-4EF6-804B-D4BF70259613}"/>
            </a:ext>
          </a:extLst>
        </xdr:cNvPr>
        <xdr:cNvPicPr>
          <a:picLocks noChangeAspect="1"/>
        </xdr:cNvPicPr>
      </xdr:nvPicPr>
      <xdr:blipFill>
        <a:blip xmlns:r="http://schemas.openxmlformats.org/officeDocument/2006/relationships" r:embed="rId4"/>
        <a:stretch>
          <a:fillRect/>
        </a:stretch>
      </xdr:blipFill>
      <xdr:spPr>
        <a:xfrm>
          <a:off x="866775" y="15487650"/>
          <a:ext cx="1000125" cy="771525"/>
        </a:xfrm>
        <a:prstGeom prst="rect">
          <a:avLst/>
        </a:prstGeom>
      </xdr:spPr>
    </xdr:pic>
    <xdr:clientData/>
  </xdr:twoCellAnchor>
  <xdr:twoCellAnchor editAs="oneCell">
    <xdr:from>
      <xdr:col>14</xdr:col>
      <xdr:colOff>643180</xdr:colOff>
      <xdr:row>0</xdr:row>
      <xdr:rowOff>93280</xdr:rowOff>
    </xdr:from>
    <xdr:to>
      <xdr:col>22</xdr:col>
      <xdr:colOff>435119</xdr:colOff>
      <xdr:row>0</xdr:row>
      <xdr:rowOff>715849</xdr:rowOff>
    </xdr:to>
    <xdr:pic>
      <xdr:nvPicPr>
        <xdr:cNvPr id="5" name="Imagen 4">
          <a:hlinkClick xmlns:r="http://schemas.openxmlformats.org/officeDocument/2006/relationships" r:id="rId3"/>
          <a:extLst>
            <a:ext uri="{FF2B5EF4-FFF2-40B4-BE49-F238E27FC236}">
              <a16:creationId xmlns:a16="http://schemas.microsoft.com/office/drawing/2014/main" id="{F6DB6C50-721E-4CFF-8EF1-CA2B8961F6CD}"/>
            </a:ext>
          </a:extLst>
        </xdr:cNvPr>
        <xdr:cNvPicPr>
          <a:picLocks noChangeAspect="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3005380" y="15599980"/>
          <a:ext cx="435119" cy="62256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38099</xdr:colOff>
      <xdr:row>0</xdr:row>
      <xdr:rowOff>219076</xdr:rowOff>
    </xdr:from>
    <xdr:to>
      <xdr:col>1</xdr:col>
      <xdr:colOff>1182188</xdr:colOff>
      <xdr:row>0</xdr:row>
      <xdr:rowOff>1095376</xdr:rowOff>
    </xdr:to>
    <xdr:pic>
      <xdr:nvPicPr>
        <xdr:cNvPr id="3" name="Imagen 2">
          <a:extLst>
            <a:ext uri="{FF2B5EF4-FFF2-40B4-BE49-F238E27FC236}">
              <a16:creationId xmlns:a16="http://schemas.microsoft.com/office/drawing/2014/main" id="{9A8EFC01-2B3C-47DA-9088-5DEB1D44B190}"/>
            </a:ext>
          </a:extLst>
        </xdr:cNvPr>
        <xdr:cNvPicPr>
          <a:picLocks noChangeAspect="1"/>
        </xdr:cNvPicPr>
      </xdr:nvPicPr>
      <xdr:blipFill>
        <a:blip xmlns:r="http://schemas.openxmlformats.org/officeDocument/2006/relationships" r:embed="rId1"/>
        <a:stretch>
          <a:fillRect/>
        </a:stretch>
      </xdr:blipFill>
      <xdr:spPr>
        <a:xfrm>
          <a:off x="247649" y="219076"/>
          <a:ext cx="1144089" cy="876300"/>
        </a:xfrm>
        <a:prstGeom prst="rect">
          <a:avLst/>
        </a:prstGeom>
      </xdr:spPr>
    </xdr:pic>
    <xdr:clientData/>
  </xdr:twoCellAnchor>
  <xdr:twoCellAnchor editAs="oneCell">
    <xdr:from>
      <xdr:col>1</xdr:col>
      <xdr:colOff>809625</xdr:colOff>
      <xdr:row>10</xdr:row>
      <xdr:rowOff>161925</xdr:rowOff>
    </xdr:from>
    <xdr:to>
      <xdr:col>2</xdr:col>
      <xdr:colOff>419100</xdr:colOff>
      <xdr:row>11</xdr:row>
      <xdr:rowOff>600075</xdr:rowOff>
    </xdr:to>
    <xdr:pic>
      <xdr:nvPicPr>
        <xdr:cNvPr id="5" name="Imagen 4">
          <a:hlinkClick xmlns:r="http://schemas.openxmlformats.org/officeDocument/2006/relationships" r:id="rId2"/>
          <a:extLst>
            <a:ext uri="{FF2B5EF4-FFF2-40B4-BE49-F238E27FC236}">
              <a16:creationId xmlns:a16="http://schemas.microsoft.com/office/drawing/2014/main" id="{01A11EC3-169F-4B81-B883-D5CF8D0ED643}"/>
            </a:ext>
          </a:extLst>
        </xdr:cNvPr>
        <xdr:cNvPicPr>
          <a:picLocks noChangeAspect="1"/>
        </xdr:cNvPicPr>
      </xdr:nvPicPr>
      <xdr:blipFill>
        <a:blip xmlns:r="http://schemas.openxmlformats.org/officeDocument/2006/relationships" r:embed="rId3"/>
        <a:stretch>
          <a:fillRect/>
        </a:stretch>
      </xdr:blipFill>
      <xdr:spPr>
        <a:xfrm>
          <a:off x="1019175" y="13706475"/>
          <a:ext cx="1000125" cy="638175"/>
        </a:xfrm>
        <a:prstGeom prst="rect">
          <a:avLst/>
        </a:prstGeom>
      </xdr:spPr>
    </xdr:pic>
    <xdr:clientData/>
  </xdr:twoCellAnchor>
  <xdr:twoCellAnchor editAs="oneCell">
    <xdr:from>
      <xdr:col>3</xdr:col>
      <xdr:colOff>931086</xdr:colOff>
      <xdr:row>11</xdr:row>
      <xdr:rowOff>40828</xdr:rowOff>
    </xdr:from>
    <xdr:to>
      <xdr:col>3</xdr:col>
      <xdr:colOff>1264850</xdr:colOff>
      <xdr:row>11</xdr:row>
      <xdr:rowOff>600186</xdr:rowOff>
    </xdr:to>
    <xdr:pic>
      <xdr:nvPicPr>
        <xdr:cNvPr id="6" name="Imagen 5">
          <a:hlinkClick xmlns:r="http://schemas.openxmlformats.org/officeDocument/2006/relationships" r:id="rId2"/>
          <a:extLst>
            <a:ext uri="{FF2B5EF4-FFF2-40B4-BE49-F238E27FC236}">
              <a16:creationId xmlns:a16="http://schemas.microsoft.com/office/drawing/2014/main" id="{6DE2B6DC-D7D9-437D-86A4-2027B2717E2E}"/>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3045636" y="13785403"/>
          <a:ext cx="333764" cy="55935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11</xdr:col>
      <xdr:colOff>1943099</xdr:colOff>
      <xdr:row>0</xdr:row>
      <xdr:rowOff>19050</xdr:rowOff>
    </xdr:from>
    <xdr:to>
      <xdr:col>14</xdr:col>
      <xdr:colOff>1431189</xdr:colOff>
      <xdr:row>0</xdr:row>
      <xdr:rowOff>1200150</xdr:rowOff>
    </xdr:to>
    <xdr:pic>
      <xdr:nvPicPr>
        <xdr:cNvPr id="7" name="Imagen 6">
          <a:extLst>
            <a:ext uri="{FF2B5EF4-FFF2-40B4-BE49-F238E27FC236}">
              <a16:creationId xmlns:a16="http://schemas.microsoft.com/office/drawing/2014/main" id="{EC3686CA-7C01-4171-9976-E9B18B76E680}"/>
            </a:ext>
          </a:extLst>
        </xdr:cNvPr>
        <xdr:cNvPicPr>
          <a:picLocks noChangeAspect="1"/>
        </xdr:cNvPicPr>
      </xdr:nvPicPr>
      <xdr:blipFill>
        <a:blip xmlns:r="http://schemas.openxmlformats.org/officeDocument/2006/relationships" r:embed="rId5"/>
        <a:stretch>
          <a:fillRect/>
        </a:stretch>
      </xdr:blipFill>
      <xdr:spPr>
        <a:xfrm>
          <a:off x="16221074" y="19050"/>
          <a:ext cx="1431189" cy="1181100"/>
        </a:xfrm>
        <a:prstGeom prst="rect">
          <a:avLst/>
        </a:prstGeom>
      </xdr:spPr>
    </xdr:pic>
    <xdr:clientData/>
  </xdr:twoCellAnchor>
  <xdr:oneCellAnchor>
    <xdr:from>
      <xdr:col>12</xdr:col>
      <xdr:colOff>809625</xdr:colOff>
      <xdr:row>0</xdr:row>
      <xdr:rowOff>161925</xdr:rowOff>
    </xdr:from>
    <xdr:ext cx="1000125" cy="638175"/>
    <xdr:pic>
      <xdr:nvPicPr>
        <xdr:cNvPr id="10" name="Imagen 9">
          <a:hlinkClick xmlns:r="http://schemas.openxmlformats.org/officeDocument/2006/relationships" r:id="rId2"/>
          <a:extLst>
            <a:ext uri="{FF2B5EF4-FFF2-40B4-BE49-F238E27FC236}">
              <a16:creationId xmlns:a16="http://schemas.microsoft.com/office/drawing/2014/main" id="{799684F0-A3B2-408E-93D5-6A5203FD1889}"/>
            </a:ext>
          </a:extLst>
        </xdr:cNvPr>
        <xdr:cNvPicPr>
          <a:picLocks noChangeAspect="1"/>
        </xdr:cNvPicPr>
      </xdr:nvPicPr>
      <xdr:blipFill>
        <a:blip xmlns:r="http://schemas.openxmlformats.org/officeDocument/2006/relationships" r:embed="rId3"/>
        <a:stretch>
          <a:fillRect/>
        </a:stretch>
      </xdr:blipFill>
      <xdr:spPr>
        <a:xfrm>
          <a:off x="1019175" y="13506450"/>
          <a:ext cx="1000125" cy="638175"/>
        </a:xfrm>
        <a:prstGeom prst="rect">
          <a:avLst/>
        </a:prstGeom>
      </xdr:spPr>
    </xdr:pic>
    <xdr:clientData/>
  </xdr:oneCellAnchor>
  <xdr:oneCellAnchor>
    <xdr:from>
      <xdr:col>12</xdr:col>
      <xdr:colOff>2686051</xdr:colOff>
      <xdr:row>0</xdr:row>
      <xdr:rowOff>383728</xdr:rowOff>
    </xdr:from>
    <xdr:ext cx="333764" cy="559358"/>
    <xdr:pic>
      <xdr:nvPicPr>
        <xdr:cNvPr id="11" name="Imagen 10">
          <a:hlinkClick xmlns:r="http://schemas.openxmlformats.org/officeDocument/2006/relationships" r:id="rId2"/>
          <a:extLst>
            <a:ext uri="{FF2B5EF4-FFF2-40B4-BE49-F238E27FC236}">
              <a16:creationId xmlns:a16="http://schemas.microsoft.com/office/drawing/2014/main" id="{33CA7BC5-4C47-415C-B861-E5646F4DA06C}"/>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20345401" y="383728"/>
          <a:ext cx="333764" cy="55935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152400</xdr:colOff>
      <xdr:row>0</xdr:row>
      <xdr:rowOff>104776</xdr:rowOff>
    </xdr:from>
    <xdr:to>
      <xdr:col>2</xdr:col>
      <xdr:colOff>1252812</xdr:colOff>
      <xdr:row>0</xdr:row>
      <xdr:rowOff>952500</xdr:rowOff>
    </xdr:to>
    <xdr:pic>
      <xdr:nvPicPr>
        <xdr:cNvPr id="2" name="1 Imagen">
          <a:extLst>
            <a:ext uri="{FF2B5EF4-FFF2-40B4-BE49-F238E27FC236}">
              <a16:creationId xmlns:a16="http://schemas.microsoft.com/office/drawing/2014/main" id="{345AB2BA-3995-4BC5-8D57-D2D4E93897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04776"/>
          <a:ext cx="1100412"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10</xdr:row>
      <xdr:rowOff>133350</xdr:rowOff>
    </xdr:from>
    <xdr:to>
      <xdr:col>3</xdr:col>
      <xdr:colOff>1066800</xdr:colOff>
      <xdr:row>10</xdr:row>
      <xdr:rowOff>895350</xdr:rowOff>
    </xdr:to>
    <xdr:pic>
      <xdr:nvPicPr>
        <xdr:cNvPr id="3" name="Imagen 2">
          <a:hlinkClick xmlns:r="http://schemas.openxmlformats.org/officeDocument/2006/relationships" r:id="rId2"/>
          <a:extLst>
            <a:ext uri="{FF2B5EF4-FFF2-40B4-BE49-F238E27FC236}">
              <a16:creationId xmlns:a16="http://schemas.microsoft.com/office/drawing/2014/main" id="{EAB96B7C-303B-418B-8151-F239E88EAF0D}"/>
            </a:ext>
          </a:extLst>
        </xdr:cNvPr>
        <xdr:cNvPicPr>
          <a:picLocks noChangeAspect="1"/>
        </xdr:cNvPicPr>
      </xdr:nvPicPr>
      <xdr:blipFill>
        <a:blip xmlns:r="http://schemas.openxmlformats.org/officeDocument/2006/relationships" r:embed="rId3"/>
        <a:stretch>
          <a:fillRect/>
        </a:stretch>
      </xdr:blipFill>
      <xdr:spPr>
        <a:xfrm>
          <a:off x="2628900" y="8172450"/>
          <a:ext cx="1000125" cy="762000"/>
        </a:xfrm>
        <a:prstGeom prst="rect">
          <a:avLst/>
        </a:prstGeom>
      </xdr:spPr>
    </xdr:pic>
    <xdr:clientData/>
  </xdr:twoCellAnchor>
  <xdr:twoCellAnchor editAs="oneCell">
    <xdr:from>
      <xdr:col>3</xdr:col>
      <xdr:colOff>2100519</xdr:colOff>
      <xdr:row>10</xdr:row>
      <xdr:rowOff>174495</xdr:rowOff>
    </xdr:from>
    <xdr:to>
      <xdr:col>3</xdr:col>
      <xdr:colOff>2696390</xdr:colOff>
      <xdr:row>10</xdr:row>
      <xdr:rowOff>870465</xdr:rowOff>
    </xdr:to>
    <xdr:pic>
      <xdr:nvPicPr>
        <xdr:cNvPr id="4" name="Imagen 3">
          <a:hlinkClick xmlns:r="http://schemas.openxmlformats.org/officeDocument/2006/relationships" r:id="rId2"/>
          <a:extLst>
            <a:ext uri="{FF2B5EF4-FFF2-40B4-BE49-F238E27FC236}">
              <a16:creationId xmlns:a16="http://schemas.microsoft.com/office/drawing/2014/main" id="{44C40EA4-DC5D-4E9A-89D7-B771821AC1B2}"/>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27603" t="29615"/>
        <a:stretch/>
      </xdr:blipFill>
      <xdr:spPr>
        <a:xfrm rot="20235106">
          <a:off x="4662744" y="8213595"/>
          <a:ext cx="595871" cy="69597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0</xdr:col>
      <xdr:colOff>0</xdr:colOff>
      <xdr:row>6</xdr:row>
      <xdr:rowOff>1</xdr:rowOff>
    </xdr:from>
    <xdr:to>
      <xdr:col>0</xdr:col>
      <xdr:colOff>652462</xdr:colOff>
      <xdr:row>8</xdr:row>
      <xdr:rowOff>115797</xdr:rowOff>
    </xdr:to>
    <xdr:pic>
      <xdr:nvPicPr>
        <xdr:cNvPr id="5" name="1 Imagen">
          <a:extLst>
            <a:ext uri="{FF2B5EF4-FFF2-40B4-BE49-F238E27FC236}">
              <a16:creationId xmlns:a16="http://schemas.microsoft.com/office/drawing/2014/main" id="{765868BC-D59B-479E-8CB7-63ED49B779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
          <a:ext cx="642937" cy="599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361950</xdr:colOff>
      <xdr:row>0</xdr:row>
      <xdr:rowOff>180975</xdr:rowOff>
    </xdr:from>
    <xdr:ext cx="1000125" cy="762000"/>
    <xdr:pic>
      <xdr:nvPicPr>
        <xdr:cNvPr id="6" name="Imagen 5">
          <a:hlinkClick xmlns:r="http://schemas.openxmlformats.org/officeDocument/2006/relationships" r:id="rId2"/>
          <a:extLst>
            <a:ext uri="{FF2B5EF4-FFF2-40B4-BE49-F238E27FC236}">
              <a16:creationId xmlns:a16="http://schemas.microsoft.com/office/drawing/2014/main" id="{91F9B779-0D2E-4E7F-94A1-344F39E1171D}"/>
            </a:ext>
          </a:extLst>
        </xdr:cNvPr>
        <xdr:cNvPicPr>
          <a:picLocks noChangeAspect="1"/>
        </xdr:cNvPicPr>
      </xdr:nvPicPr>
      <xdr:blipFill rotWithShape="1">
        <a:blip xmlns:r="http://schemas.openxmlformats.org/officeDocument/2006/relationships" r:embed="rId3"/>
        <a:srcRect r="-32912" b="-32911"/>
        <a:stretch/>
      </xdr:blipFill>
      <xdr:spPr>
        <a:xfrm>
          <a:off x="11544300" y="180975"/>
          <a:ext cx="1000125" cy="762000"/>
        </a:xfrm>
        <a:prstGeom prst="rect">
          <a:avLst/>
        </a:prstGeom>
      </xdr:spPr>
    </xdr:pic>
    <xdr:clientData/>
  </xdr:oneCellAnchor>
  <xdr:oneCellAnchor>
    <xdr:from>
      <xdr:col>7</xdr:col>
      <xdr:colOff>529785</xdr:colOff>
      <xdr:row>0</xdr:row>
      <xdr:rowOff>98272</xdr:rowOff>
    </xdr:from>
    <xdr:ext cx="434265" cy="520273"/>
    <xdr:pic>
      <xdr:nvPicPr>
        <xdr:cNvPr id="7" name="Imagen 6">
          <a:hlinkClick xmlns:r="http://schemas.openxmlformats.org/officeDocument/2006/relationships" r:id="rId2"/>
          <a:extLst>
            <a:ext uri="{FF2B5EF4-FFF2-40B4-BE49-F238E27FC236}">
              <a16:creationId xmlns:a16="http://schemas.microsoft.com/office/drawing/2014/main" id="{039B6839-8E0D-46FE-BB3C-15AA544E2C97}"/>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l="34016" t="23917" r="-5322" b="4975"/>
        <a:stretch/>
      </xdr:blipFill>
      <xdr:spPr>
        <a:xfrm rot="20235106">
          <a:off x="13121835" y="98272"/>
          <a:ext cx="434265" cy="52027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Luis Alonso Pinzón Barbosa" id="{B30E032D-3FCF-431C-A10F-2F0D53D63F5B}" userId="S::lpinzon@cra.gov.co::5f86a0f2-d925-4baf-a754-5eaf6aeb146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9" dT="2021-11-30T15:36:23.71" personId="{B30E032D-3FCF-431C-A10F-2F0D53D63F5B}" id="{2D3902B3-52AC-436A-BB88-9F15550926E1}">
    <text>EN CIGD N° 9 DE NOV 30 2021, SE APROBÓ ELIMINAR ESTA ACTIVIDAD jusrtificación: Mediante la Circular 018 del  22  de septiembre de 2021, en su punto del resuelve dice: “  A lo largo del segundo semestre del año 2022, se realizará una nueva medición del Índice de Transparencia y Acceso a la Información Pública (ITA), por medio de la convocatoria y auditoría de los sujetos obligados focalizados. Por tal motivo, se exhorta a los sujetos obligados a cumplir con los plazos y requisitos establecidos en la Resolución 1519 de 2020</text>
  </threadedComment>
  <threadedComment ref="E9" dT="2021-11-30T15:37:30.84" personId="{B30E032D-3FCF-431C-A10F-2F0D53D63F5B}" id="{DCC78841-20FF-4D2C-ACFB-ABCA1179540F}" parentId="{2D3902B3-52AC-436A-BB88-9F15550926E1}">
    <text>drodriguez@cra.gov.co</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5B7B-69BB-43FD-98C3-2AE8FF22AA09}">
  <dimension ref="A8:R51"/>
  <sheetViews>
    <sheetView topLeftCell="A8" zoomScaleNormal="100" workbookViewId="0">
      <selection activeCell="K38" sqref="K38"/>
    </sheetView>
  </sheetViews>
  <sheetFormatPr baseColWidth="10" defaultColWidth="0" defaultRowHeight="15" customHeight="1" zeroHeight="1" x14ac:dyDescent="0.25"/>
  <cols>
    <col min="1" max="1" width="1.42578125" customWidth="1"/>
    <col min="2" max="7" width="11.42578125" customWidth="1"/>
    <col min="8" max="8" width="11.42578125" style="135" customWidth="1"/>
    <col min="9" max="17" width="11.42578125" customWidth="1"/>
    <col min="18" max="18" width="1.28515625" customWidth="1"/>
    <col min="19" max="16384" width="11.42578125" hidden="1"/>
  </cols>
  <sheetData>
    <row r="8" spans="2:17" ht="49.15" customHeight="1" x14ac:dyDescent="0.25">
      <c r="B8" s="282" t="s">
        <v>0</v>
      </c>
      <c r="C8" s="283"/>
      <c r="D8" s="283"/>
      <c r="E8" s="283"/>
      <c r="F8" s="283"/>
      <c r="G8" s="283"/>
      <c r="H8" s="283"/>
      <c r="I8" s="283"/>
      <c r="J8" s="283"/>
      <c r="K8" s="283"/>
      <c r="L8" s="283"/>
      <c r="M8" s="283"/>
      <c r="N8" s="283"/>
      <c r="O8" s="283"/>
      <c r="P8" s="283"/>
      <c r="Q8" s="284"/>
    </row>
    <row r="9" spans="2:17" ht="41.45" customHeight="1" x14ac:dyDescent="0.25"/>
    <row r="10" spans="2:17" ht="15" customHeight="1" x14ac:dyDescent="0.25"/>
    <row r="11" spans="2:17" ht="15" customHeight="1" x14ac:dyDescent="0.25"/>
    <row r="12" spans="2:17" ht="15" customHeight="1" x14ac:dyDescent="0.25"/>
    <row r="13" spans="2:17" ht="15" customHeight="1" x14ac:dyDescent="0.25"/>
    <row r="14" spans="2:17" ht="15" customHeight="1" x14ac:dyDescent="0.25"/>
    <row r="15" spans="2:17" ht="15" customHeight="1" x14ac:dyDescent="0.25"/>
    <row r="16" spans="2:1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7" ht="15" customHeight="1" x14ac:dyDescent="0.25"/>
    <row r="34" spans="2:17" ht="15" customHeight="1" x14ac:dyDescent="0.25"/>
    <row r="35" spans="2:17" ht="15" customHeight="1" x14ac:dyDescent="0.25"/>
    <row r="36" spans="2:17" ht="15" customHeight="1" x14ac:dyDescent="0.25"/>
    <row r="37" spans="2:17" ht="15" customHeight="1" x14ac:dyDescent="0.25"/>
    <row r="38" spans="2:17" ht="15" customHeight="1" x14ac:dyDescent="0.25"/>
    <row r="39" spans="2:17" ht="15" customHeight="1" x14ac:dyDescent="0.25">
      <c r="L39" s="256"/>
    </row>
    <row r="40" spans="2:17" ht="15" customHeight="1" x14ac:dyDescent="0.25">
      <c r="L40" s="256"/>
    </row>
    <row r="41" spans="2:17" ht="15" customHeight="1" x14ac:dyDescent="0.25">
      <c r="L41" s="256"/>
    </row>
    <row r="42" spans="2:17" ht="15" customHeight="1" x14ac:dyDescent="0.25"/>
    <row r="43" spans="2:17" ht="15" customHeight="1" x14ac:dyDescent="0.25"/>
    <row r="44" spans="2:17" ht="33" customHeight="1" thickBot="1" x14ac:dyDescent="0.3"/>
    <row r="45" spans="2:17" ht="30.6" customHeight="1" thickBot="1" x14ac:dyDescent="0.3">
      <c r="E45" s="289" t="s">
        <v>1</v>
      </c>
      <c r="F45" s="290"/>
      <c r="G45" s="290"/>
      <c r="H45" s="290"/>
      <c r="I45" s="290"/>
      <c r="J45" s="290"/>
      <c r="K45" s="290"/>
      <c r="L45" s="290"/>
      <c r="M45" s="290"/>
      <c r="N45" s="290"/>
      <c r="O45" s="291"/>
    </row>
    <row r="46" spans="2:17" ht="30.6" customHeight="1" thickBot="1" x14ac:dyDescent="0.3">
      <c r="B46" s="93"/>
      <c r="C46" s="94"/>
      <c r="D46" s="94"/>
      <c r="E46" s="94"/>
      <c r="F46" s="94"/>
      <c r="G46" s="94"/>
      <c r="H46" s="134"/>
      <c r="I46" s="94"/>
      <c r="J46" s="94"/>
      <c r="K46" s="94"/>
      <c r="L46" s="94"/>
      <c r="M46" s="94"/>
      <c r="N46" s="94"/>
      <c r="O46" s="94"/>
      <c r="P46" s="94"/>
      <c r="Q46" s="95"/>
    </row>
    <row r="47" spans="2:17" ht="285.75" customHeight="1" thickBot="1" x14ac:dyDescent="0.3">
      <c r="B47" s="285" t="s">
        <v>2</v>
      </c>
      <c r="C47" s="286"/>
      <c r="D47" s="286"/>
      <c r="E47" s="286"/>
      <c r="F47" s="286"/>
      <c r="G47" s="286"/>
      <c r="H47" s="286"/>
      <c r="I47" s="286"/>
      <c r="J47" s="286"/>
      <c r="K47" s="286"/>
      <c r="L47" s="286"/>
      <c r="M47" s="286"/>
      <c r="N47" s="286"/>
      <c r="O47" s="286"/>
      <c r="P47" s="286"/>
      <c r="Q47" s="287"/>
    </row>
    <row r="48" spans="2:17" ht="101.25" customHeight="1" x14ac:dyDescent="0.25">
      <c r="B48" s="288"/>
      <c r="C48" s="288"/>
      <c r="D48" s="288"/>
      <c r="E48" s="288"/>
      <c r="F48" s="288"/>
      <c r="G48" s="288"/>
      <c r="H48" s="288"/>
      <c r="I48" s="288"/>
      <c r="J48" s="288"/>
      <c r="K48" s="288"/>
      <c r="L48" s="288"/>
      <c r="M48" s="288"/>
      <c r="N48" s="288"/>
      <c r="O48" s="288"/>
      <c r="P48" s="288"/>
      <c r="Q48" s="288"/>
    </row>
    <row r="49" ht="15" customHeight="1" x14ac:dyDescent="0.25"/>
    <row r="50" ht="15" customHeight="1" x14ac:dyDescent="0.25"/>
    <row r="51" ht="15" customHeight="1" x14ac:dyDescent="0.25"/>
  </sheetData>
  <sheetProtection algorithmName="SHA-512" hashValue="Su+/njUxLlxwEburh25SOGYyOJuTGA+11sHdbOjCqo+s7jW2cWXPx3EHYvwWx7ovZo415UQAc8UP93GxTU0vvA==" saltValue="aJ/1qPVeOTXFCP2/hpyLDg==" spinCount="100000" sheet="1" formatCells="0" formatRows="0" insertColumns="0" insertRows="0" insertHyperlinks="0" deleteColumns="0" deleteRows="0" sort="0" autoFilter="0" pivotTables="0"/>
  <mergeCells count="4">
    <mergeCell ref="B8:Q8"/>
    <mergeCell ref="B47:Q47"/>
    <mergeCell ref="B48:Q48"/>
    <mergeCell ref="E45:O4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9302-C97F-4DE0-8B48-D4E2712EC153}">
  <dimension ref="A1:M20"/>
  <sheetViews>
    <sheetView topLeftCell="A3" zoomScale="90" zoomScaleNormal="90" workbookViewId="0">
      <selection activeCell="E8" sqref="E8"/>
    </sheetView>
  </sheetViews>
  <sheetFormatPr baseColWidth="10" defaultColWidth="10.85546875" defaultRowHeight="15.75" x14ac:dyDescent="0.25"/>
  <cols>
    <col min="1" max="1" width="3.42578125" style="1" customWidth="1"/>
    <col min="2" max="2" width="29.7109375" style="1" customWidth="1"/>
    <col min="3" max="3" width="7.28515625" style="1" customWidth="1"/>
    <col min="4" max="4" width="36.28515625" style="1" customWidth="1"/>
    <col min="5" max="5" width="37.85546875" style="1" customWidth="1"/>
    <col min="6" max="6" width="21.85546875" style="1" customWidth="1"/>
    <col min="7" max="7" width="18.7109375" style="1" customWidth="1"/>
    <col min="8" max="8" width="21.140625" style="1" customWidth="1"/>
    <col min="9" max="9" width="26.5703125" style="1" customWidth="1"/>
    <col min="10" max="10" width="2.7109375" style="1" customWidth="1"/>
    <col min="11" max="11" width="33.140625" style="1" hidden="1" customWidth="1"/>
    <col min="12" max="13" width="55.7109375" style="1" hidden="1" customWidth="1"/>
    <col min="14" max="14" width="40.85546875" style="1" customWidth="1"/>
    <col min="15" max="15" width="37.85546875" style="1" customWidth="1"/>
    <col min="16" max="16" width="80.85546875" style="1" customWidth="1"/>
    <col min="17" max="17" width="38.140625" style="1" customWidth="1"/>
    <col min="18" max="18" width="24" style="1" customWidth="1"/>
    <col min="19" max="21" width="10.85546875" style="1"/>
    <col min="22" max="22" width="51.7109375" style="1" bestFit="1" customWidth="1"/>
    <col min="23" max="23" width="10.85546875" style="1"/>
    <col min="24" max="24" width="23.85546875" style="1" bestFit="1" customWidth="1"/>
    <col min="25" max="16384" width="10.85546875" style="1"/>
  </cols>
  <sheetData>
    <row r="1" spans="2:13" s="97" customFormat="1" ht="78.75" customHeight="1" x14ac:dyDescent="0.3">
      <c r="B1" s="101" t="s">
        <v>3</v>
      </c>
      <c r="C1" s="301" t="s">
        <v>4</v>
      </c>
      <c r="D1" s="302"/>
      <c r="E1" s="302"/>
      <c r="F1" s="302"/>
      <c r="G1" s="302"/>
      <c r="H1" s="302"/>
      <c r="I1" s="303"/>
      <c r="J1" s="156"/>
      <c r="K1" s="193" t="s">
        <v>5</v>
      </c>
      <c r="L1" s="102"/>
      <c r="M1" s="102"/>
    </row>
    <row r="2" spans="2:13" s="97" customFormat="1" ht="158.25" customHeight="1" thickTop="1" thickBot="1" x14ac:dyDescent="0.35">
      <c r="B2" s="298" t="s">
        <v>6</v>
      </c>
      <c r="C2" s="299"/>
      <c r="D2" s="299"/>
      <c r="E2" s="299"/>
      <c r="F2" s="299"/>
      <c r="G2" s="299"/>
      <c r="H2" s="299"/>
      <c r="I2" s="300"/>
      <c r="J2" s="157"/>
      <c r="K2" s="154"/>
      <c r="L2" s="154"/>
      <c r="M2" s="154"/>
    </row>
    <row r="3" spans="2:13" ht="17.25" thickTop="1" thickBot="1" x14ac:dyDescent="0.3"/>
    <row r="4" spans="2:13" s="2" customFormat="1" ht="33" customHeight="1" thickBot="1" x14ac:dyDescent="0.3">
      <c r="B4" s="304" t="s">
        <v>7</v>
      </c>
      <c r="C4" s="304"/>
      <c r="D4" s="304"/>
      <c r="E4" s="304"/>
      <c r="F4" s="304"/>
      <c r="G4" s="304"/>
      <c r="H4" s="304"/>
      <c r="I4" s="304"/>
      <c r="J4" s="155"/>
      <c r="K4" s="305" t="s">
        <v>8</v>
      </c>
      <c r="L4" s="305"/>
      <c r="M4" s="305"/>
    </row>
    <row r="5" spans="2:13" s="2" customFormat="1" ht="28.5" customHeight="1" thickBot="1" x14ac:dyDescent="0.3">
      <c r="B5" s="124" t="s">
        <v>9</v>
      </c>
      <c r="C5" s="125"/>
      <c r="D5" s="100" t="s">
        <v>10</v>
      </c>
      <c r="E5" s="98" t="s">
        <v>11</v>
      </c>
      <c r="F5" s="99" t="s">
        <v>12</v>
      </c>
      <c r="G5" s="121" t="s">
        <v>13</v>
      </c>
      <c r="H5" s="121" t="s">
        <v>14</v>
      </c>
      <c r="I5" s="121" t="s">
        <v>15</v>
      </c>
      <c r="J5" s="155"/>
      <c r="K5" s="122" t="s">
        <v>16</v>
      </c>
      <c r="L5" s="123" t="s">
        <v>17</v>
      </c>
      <c r="M5" s="122" t="s">
        <v>18</v>
      </c>
    </row>
    <row r="6" spans="2:13" s="2" customFormat="1" ht="69.75" customHeight="1" thickBot="1" x14ac:dyDescent="0.3">
      <c r="B6" s="306" t="s">
        <v>19</v>
      </c>
      <c r="C6" s="126" t="s">
        <v>20</v>
      </c>
      <c r="D6" s="158" t="s">
        <v>21</v>
      </c>
      <c r="E6" s="159" t="s">
        <v>22</v>
      </c>
      <c r="F6" s="66" t="s">
        <v>23</v>
      </c>
      <c r="G6" s="67" t="s">
        <v>24</v>
      </c>
      <c r="H6" s="160">
        <v>45292</v>
      </c>
      <c r="I6" s="160">
        <v>45473</v>
      </c>
      <c r="J6" s="3"/>
      <c r="K6" s="4"/>
      <c r="L6" s="5"/>
      <c r="M6" s="6"/>
    </row>
    <row r="7" spans="2:13" s="2" customFormat="1" ht="71.25" customHeight="1" thickBot="1" x14ac:dyDescent="0.3">
      <c r="B7" s="307"/>
      <c r="C7" s="127" t="s">
        <v>25</v>
      </c>
      <c r="D7" s="158" t="s">
        <v>26</v>
      </c>
      <c r="E7" s="159" t="s">
        <v>27</v>
      </c>
      <c r="F7" s="66" t="s">
        <v>23</v>
      </c>
      <c r="G7" s="67" t="s">
        <v>24</v>
      </c>
      <c r="H7" s="160">
        <v>45292</v>
      </c>
      <c r="I7" s="68">
        <v>45473</v>
      </c>
      <c r="J7" s="3"/>
      <c r="K7" s="7"/>
      <c r="L7" s="8"/>
      <c r="M7" s="6"/>
    </row>
    <row r="8" spans="2:13" s="2" customFormat="1" ht="77.25" thickBot="1" x14ac:dyDescent="0.3">
      <c r="B8" s="308" t="s">
        <v>28</v>
      </c>
      <c r="C8" s="313" t="s">
        <v>29</v>
      </c>
      <c r="D8" s="311" t="s">
        <v>30</v>
      </c>
      <c r="E8" s="65" t="s">
        <v>31</v>
      </c>
      <c r="F8" s="66" t="s">
        <v>23</v>
      </c>
      <c r="G8" s="67" t="s">
        <v>24</v>
      </c>
      <c r="H8" s="160">
        <v>45292</v>
      </c>
      <c r="I8" s="160" t="s">
        <v>32</v>
      </c>
      <c r="J8" s="3"/>
      <c r="K8" s="9"/>
      <c r="L8" s="10"/>
      <c r="M8" s="11"/>
    </row>
    <row r="9" spans="2:13" s="2" customFormat="1" ht="64.5" thickBot="1" x14ac:dyDescent="0.3">
      <c r="B9" s="308"/>
      <c r="C9" s="314"/>
      <c r="D9" s="312"/>
      <c r="E9" s="221" t="s">
        <v>33</v>
      </c>
      <c r="F9" s="268" t="s">
        <v>23</v>
      </c>
      <c r="G9" s="194" t="s">
        <v>24</v>
      </c>
      <c r="H9" s="269">
        <v>45292</v>
      </c>
      <c r="I9" s="269" t="s">
        <v>32</v>
      </c>
      <c r="J9" s="3"/>
      <c r="K9" s="266"/>
      <c r="L9" s="10"/>
      <c r="M9" s="11"/>
    </row>
    <row r="10" spans="2:13" s="2" customFormat="1" ht="39" thickBot="1" x14ac:dyDescent="0.3">
      <c r="B10" s="308"/>
      <c r="C10" s="127" t="s">
        <v>34</v>
      </c>
      <c r="D10" s="158" t="s">
        <v>35</v>
      </c>
      <c r="E10" s="221" t="s">
        <v>36</v>
      </c>
      <c r="F10" s="268" t="s">
        <v>37</v>
      </c>
      <c r="G10" s="194" t="s">
        <v>24</v>
      </c>
      <c r="H10" s="269">
        <v>45292</v>
      </c>
      <c r="I10" s="270">
        <v>45656</v>
      </c>
      <c r="J10" s="3"/>
      <c r="K10" s="12"/>
      <c r="L10" s="6"/>
      <c r="M10" s="11"/>
    </row>
    <row r="11" spans="2:13" s="2" customFormat="1" ht="39" thickBot="1" x14ac:dyDescent="0.3">
      <c r="B11" s="195" t="s">
        <v>38</v>
      </c>
      <c r="C11" s="127" t="s">
        <v>39</v>
      </c>
      <c r="D11" s="158" t="s">
        <v>40</v>
      </c>
      <c r="E11" s="65" t="s">
        <v>41</v>
      </c>
      <c r="F11" s="66" t="s">
        <v>23</v>
      </c>
      <c r="G11" s="67" t="s">
        <v>42</v>
      </c>
      <c r="H11" s="160">
        <v>45292</v>
      </c>
      <c r="I11" s="92">
        <v>45322</v>
      </c>
      <c r="J11" s="13"/>
      <c r="K11" s="14"/>
      <c r="L11" s="15"/>
      <c r="M11" s="11"/>
    </row>
    <row r="12" spans="2:13" s="2" customFormat="1" ht="39" thickBot="1" x14ac:dyDescent="0.3">
      <c r="B12" s="309" t="s">
        <v>43</v>
      </c>
      <c r="C12" s="127" t="s">
        <v>44</v>
      </c>
      <c r="D12" s="158" t="s">
        <v>45</v>
      </c>
      <c r="E12" s="65" t="s">
        <v>46</v>
      </c>
      <c r="F12" s="66" t="s">
        <v>23</v>
      </c>
      <c r="G12" s="67" t="s">
        <v>24</v>
      </c>
      <c r="H12" s="160">
        <v>45292</v>
      </c>
      <c r="I12" s="92">
        <v>45322</v>
      </c>
      <c r="J12" s="13"/>
      <c r="K12" s="16"/>
      <c r="L12" s="17"/>
      <c r="M12" s="6"/>
    </row>
    <row r="13" spans="2:13" s="2" customFormat="1" ht="39" thickBot="1" x14ac:dyDescent="0.3">
      <c r="B13" s="310"/>
      <c r="C13" s="128" t="s">
        <v>47</v>
      </c>
      <c r="D13" s="161" t="s">
        <v>48</v>
      </c>
      <c r="E13" s="162" t="s">
        <v>49</v>
      </c>
      <c r="F13" s="163" t="s">
        <v>50</v>
      </c>
      <c r="G13" s="164" t="s">
        <v>24</v>
      </c>
      <c r="H13" s="160">
        <v>45292</v>
      </c>
      <c r="I13" s="92">
        <v>45322</v>
      </c>
      <c r="J13" s="1"/>
      <c r="K13" s="18"/>
      <c r="L13" s="19"/>
      <c r="M13" s="19"/>
    </row>
    <row r="14" spans="2:13" s="2" customFormat="1" ht="86.25" customHeight="1" thickBot="1" x14ac:dyDescent="0.3">
      <c r="B14" s="196" t="s">
        <v>51</v>
      </c>
      <c r="C14" s="129" t="s">
        <v>52</v>
      </c>
      <c r="D14" s="165" t="s">
        <v>53</v>
      </c>
      <c r="E14" s="166" t="s">
        <v>54</v>
      </c>
      <c r="F14" s="167" t="s">
        <v>55</v>
      </c>
      <c r="G14" s="168" t="s">
        <v>24</v>
      </c>
      <c r="H14" s="160">
        <v>45292</v>
      </c>
      <c r="I14" s="169" t="s">
        <v>56</v>
      </c>
      <c r="J14" s="1"/>
      <c r="K14" s="20"/>
      <c r="L14" s="11"/>
      <c r="M14" s="11"/>
    </row>
    <row r="15" spans="2:13" ht="33" customHeight="1" x14ac:dyDescent="0.15">
      <c r="F15" s="21"/>
    </row>
    <row r="16" spans="2:13" s="2" customFormat="1" ht="33" customHeight="1" x14ac:dyDescent="0.25">
      <c r="B16" s="292" t="s">
        <v>1</v>
      </c>
      <c r="C16" s="293"/>
      <c r="D16" s="293"/>
      <c r="E16" s="293"/>
      <c r="F16" s="293"/>
      <c r="G16" s="293"/>
      <c r="H16" s="293"/>
      <c r="I16" s="293"/>
      <c r="J16" s="293"/>
      <c r="K16" s="293"/>
      <c r="L16" s="293"/>
      <c r="M16" s="294"/>
    </row>
    <row r="18" spans="1:5" s="24" customFormat="1" ht="39.950000000000003" customHeight="1" x14ac:dyDescent="0.25">
      <c r="A18" s="295"/>
      <c r="B18" s="296" t="s">
        <v>57</v>
      </c>
      <c r="C18" s="297"/>
      <c r="D18" s="297"/>
      <c r="E18" s="297"/>
    </row>
    <row r="19" spans="1:5" s="24" customFormat="1" ht="20.25" customHeight="1" x14ac:dyDescent="0.25">
      <c r="A19" s="295"/>
      <c r="B19" s="296"/>
      <c r="C19" s="297"/>
      <c r="D19" s="297"/>
      <c r="E19" s="297"/>
    </row>
    <row r="20" spans="1:5" s="24" customFormat="1" ht="30.75" customHeight="1" x14ac:dyDescent="0.25">
      <c r="A20" s="295"/>
      <c r="B20" s="296"/>
      <c r="C20" s="297"/>
      <c r="D20" s="297"/>
      <c r="E20" s="297"/>
    </row>
  </sheetData>
  <sheetProtection algorithmName="SHA-512" hashValue="3MptrcDbtrLxHnuzlVo2K63ok+yRUB4uK6UoMa7NAFTT5etPPCuYt03Hb1WJuTJr8WfTnZ2JGt3e7ky67+fVzw==" saltValue="z8FEHJoc5NDlVrdKlH//eA==" spinCount="100000" sheet="1" formatCells="0" formatColumns="0" formatRows="0" insertColumns="0" insertRows="0" insertHyperlinks="0" deleteColumns="0" deleteRows="0" sort="0" autoFilter="0" pivotTables="0"/>
  <mergeCells count="12">
    <mergeCell ref="B16:M16"/>
    <mergeCell ref="A18:A20"/>
    <mergeCell ref="B18:E20"/>
    <mergeCell ref="B2:I2"/>
    <mergeCell ref="C1:I1"/>
    <mergeCell ref="B4:I4"/>
    <mergeCell ref="K4:M4"/>
    <mergeCell ref="B6:B7"/>
    <mergeCell ref="B8:B10"/>
    <mergeCell ref="B12:B13"/>
    <mergeCell ref="D8:D9"/>
    <mergeCell ref="C8:C9"/>
  </mergeCells>
  <dataValidations count="1">
    <dataValidation type="list" allowBlank="1" showInputMessage="1" showErrorMessage="1" sqref="U18:AM19" xr:uid="{8894D598-0752-4130-B9A2-5EE3BCB012F9}">
      <formula1>"SI,NO"</formula1>
    </dataValidation>
  </dataValidations>
  <hyperlinks>
    <hyperlink ref="K1:M1" location="'PAAC 2022'!A1" display="'PAAC 2022'!A1" xr:uid="{BB683BA3-39AB-4623-BD30-52EA0DE42287}"/>
    <hyperlink ref="K1" location="'PAAC 2023'!A1" display="PAAC 2023'!A1" xr:uid="{200BD3E9-C2C5-43EA-BECF-0BEBBF3656AB}"/>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1FF4-131D-44B2-8A68-E3B060B11BE1}">
  <sheetPr>
    <pageSetUpPr fitToPage="1"/>
  </sheetPr>
  <dimension ref="A1:KL30"/>
  <sheetViews>
    <sheetView topLeftCell="I1" zoomScale="70" zoomScaleNormal="70" workbookViewId="0">
      <selection activeCell="BW18" sqref="BW18:BW19"/>
    </sheetView>
  </sheetViews>
  <sheetFormatPr baseColWidth="10" defaultColWidth="9.140625" defaultRowHeight="15.75" x14ac:dyDescent="0.25"/>
  <cols>
    <col min="1" max="1" width="16.42578125" style="24" customWidth="1"/>
    <col min="2" max="2" width="33.7109375" style="24" customWidth="1"/>
    <col min="3" max="3" width="22" style="24" hidden="1" customWidth="1"/>
    <col min="4" max="4" width="12.85546875" style="24" hidden="1" customWidth="1"/>
    <col min="5" max="5" width="27.7109375" style="24" hidden="1" customWidth="1"/>
    <col min="6" max="7" width="31.28515625" style="24" hidden="1" customWidth="1"/>
    <col min="8" max="8" width="10.28515625" style="24" hidden="1" customWidth="1"/>
    <col min="9" max="9" width="51.28515625" style="24" bestFit="1" customWidth="1"/>
    <col min="10" max="10" width="35.140625" style="24" hidden="1" customWidth="1"/>
    <col min="11" max="16" width="17" style="24" hidden="1" customWidth="1"/>
    <col min="17" max="17" width="8.7109375" style="24" hidden="1" customWidth="1"/>
    <col min="18" max="18" width="12.85546875" style="24" hidden="1" customWidth="1"/>
    <col min="19" max="19" width="3.7109375" style="24" hidden="1" customWidth="1"/>
    <col min="20" max="20" width="15.85546875" style="24" hidden="1" customWidth="1"/>
    <col min="21" max="21" width="42.7109375" style="36" hidden="1" customWidth="1"/>
    <col min="22" max="22" width="46.28515625" style="36" hidden="1" customWidth="1"/>
    <col min="23" max="23" width="45" style="36" hidden="1" customWidth="1"/>
    <col min="24" max="24" width="45.28515625" style="36" hidden="1" customWidth="1"/>
    <col min="25" max="25" width="40.85546875" style="36" hidden="1" customWidth="1"/>
    <col min="26" max="26" width="47.140625" style="36" hidden="1" customWidth="1"/>
    <col min="27" max="27" width="45.140625" style="36" hidden="1" customWidth="1"/>
    <col min="28" max="28" width="63.7109375" style="36" hidden="1" customWidth="1"/>
    <col min="29" max="29" width="43.42578125" style="36" hidden="1" customWidth="1"/>
    <col min="30" max="30" width="44.7109375" style="36" hidden="1" customWidth="1"/>
    <col min="31" max="31" width="41.5703125" style="36" hidden="1" customWidth="1"/>
    <col min="32" max="32" width="39.7109375" style="36" hidden="1" customWidth="1"/>
    <col min="33" max="33" width="34" style="36" hidden="1" customWidth="1"/>
    <col min="34" max="34" width="34.28515625" style="36" hidden="1" customWidth="1"/>
    <col min="35" max="35" width="40.42578125" style="36" hidden="1" customWidth="1"/>
    <col min="36" max="36" width="43.7109375" style="36" hidden="1" customWidth="1"/>
    <col min="37" max="37" width="31.28515625" style="36" hidden="1" customWidth="1"/>
    <col min="38" max="38" width="31.7109375" style="36" hidden="1" customWidth="1"/>
    <col min="39" max="39" width="28.7109375" style="36" hidden="1" customWidth="1"/>
    <col min="40" max="40" width="31.28515625" style="37" hidden="1" customWidth="1"/>
    <col min="41" max="41" width="13.28515625" style="37" hidden="1" customWidth="1"/>
    <col min="42" max="42" width="15.85546875" style="37" hidden="1" customWidth="1"/>
    <col min="43" max="43" width="14.7109375" style="37" hidden="1" customWidth="1"/>
    <col min="44" max="44" width="19.7109375" style="37" hidden="1" customWidth="1"/>
    <col min="45" max="45" width="85.28515625" style="37" customWidth="1"/>
    <col min="46" max="46" width="50" style="38" hidden="1" customWidth="1"/>
    <col min="47" max="47" width="23.28515625" style="38" hidden="1" customWidth="1"/>
    <col min="48" max="48" width="62.28515625" style="38" hidden="1" customWidth="1"/>
    <col min="49" max="49" width="63.85546875" style="38" hidden="1" customWidth="1"/>
    <col min="50" max="50" width="52.140625" style="38" hidden="1" customWidth="1"/>
    <col min="51" max="51" width="39.5703125" style="38" hidden="1" customWidth="1"/>
    <col min="52" max="52" width="36.5703125" style="39" hidden="1" customWidth="1"/>
    <col min="53" max="53" width="35.85546875" style="39" hidden="1" customWidth="1"/>
    <col min="54" max="54" width="16.5703125" style="39" hidden="1" customWidth="1"/>
    <col min="55" max="55" width="14.28515625" style="39" hidden="1" customWidth="1"/>
    <col min="56" max="56" width="42.5703125" style="39" hidden="1" customWidth="1"/>
    <col min="57" max="57" width="42" style="39" hidden="1" customWidth="1"/>
    <col min="58" max="58" width="29.28515625" style="39" hidden="1" customWidth="1"/>
    <col min="59" max="59" width="44.7109375" style="39" hidden="1" customWidth="1"/>
    <col min="60" max="60" width="45.85546875" style="39" hidden="1" customWidth="1"/>
    <col min="61" max="61" width="44.7109375" style="39" hidden="1" customWidth="1"/>
    <col min="62" max="62" width="39.28515625" style="39" hidden="1" customWidth="1"/>
    <col min="63" max="63" width="41.42578125" style="39" hidden="1" customWidth="1"/>
    <col min="64" max="64" width="45.42578125" style="39" hidden="1" customWidth="1"/>
    <col min="65" max="65" width="44.5703125" style="39" hidden="1" customWidth="1"/>
    <col min="66" max="66" width="45.28515625" style="39" hidden="1" customWidth="1"/>
    <col min="67" max="67" width="40.42578125" style="39" hidden="1" customWidth="1"/>
    <col min="68" max="69" width="45.42578125" style="39" hidden="1" customWidth="1"/>
    <col min="70" max="70" width="15.5703125" style="39" hidden="1" customWidth="1"/>
    <col min="71" max="71" width="22.140625" style="39" hidden="1" customWidth="1"/>
    <col min="72" max="72" width="48.5703125" style="39" hidden="1" customWidth="1"/>
    <col min="73" max="73" width="39.140625" style="39" hidden="1" customWidth="1"/>
    <col min="74" max="74" width="47.5703125" style="39" hidden="1" customWidth="1"/>
    <col min="75" max="75" width="47.28515625" style="39" customWidth="1"/>
    <col min="76" max="76" width="25" style="40" customWidth="1"/>
    <col min="77" max="77" width="21.42578125" style="40" customWidth="1"/>
    <col min="78" max="78" width="32.140625" style="39" customWidth="1"/>
    <col min="79" max="79" width="26.85546875" style="39" customWidth="1"/>
    <col min="80" max="80" width="5.7109375" style="24" customWidth="1"/>
    <col min="81" max="81" width="3.140625" style="24" customWidth="1"/>
    <col min="82" max="82" width="55.28515625" style="24" hidden="1" customWidth="1"/>
    <col min="83" max="83" width="58.5703125" style="24" hidden="1" customWidth="1"/>
    <col min="84" max="84" width="63" style="24" hidden="1" customWidth="1"/>
    <col min="85" max="298" width="9.140625" style="241"/>
    <col min="299" max="16383" width="9.140625" style="24"/>
    <col min="16384" max="16384" width="9.140625" style="24" customWidth="1"/>
  </cols>
  <sheetData>
    <row r="1" spans="1:298" s="22" customFormat="1" ht="47.25" customHeight="1" x14ac:dyDescent="0.25">
      <c r="A1" s="368"/>
      <c r="B1" s="329" t="s">
        <v>58</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1"/>
      <c r="CD1" s="420" t="s">
        <v>5</v>
      </c>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c r="IV1" s="240"/>
      <c r="IW1" s="240"/>
      <c r="IX1" s="240"/>
      <c r="IY1" s="240"/>
      <c r="IZ1" s="240"/>
      <c r="JA1" s="240"/>
      <c r="JB1" s="240"/>
      <c r="JC1" s="240"/>
      <c r="JD1" s="240"/>
      <c r="JE1" s="240"/>
      <c r="JF1" s="240"/>
      <c r="JG1" s="240"/>
      <c r="JH1" s="240"/>
      <c r="JI1" s="240"/>
      <c r="JJ1" s="240"/>
      <c r="JK1" s="240"/>
      <c r="JL1" s="240"/>
      <c r="JM1" s="240"/>
      <c r="JN1" s="240"/>
      <c r="JO1" s="240"/>
      <c r="JP1" s="240"/>
      <c r="JQ1" s="240"/>
      <c r="JR1" s="240"/>
      <c r="JS1" s="240"/>
      <c r="JT1" s="240"/>
      <c r="JU1" s="240"/>
      <c r="JV1" s="240"/>
      <c r="JW1" s="240"/>
      <c r="JX1" s="240"/>
      <c r="JY1" s="240"/>
      <c r="JZ1" s="240"/>
      <c r="KA1" s="240"/>
      <c r="KB1" s="240"/>
      <c r="KC1" s="240"/>
      <c r="KD1" s="240"/>
      <c r="KE1" s="240"/>
      <c r="KF1" s="240"/>
      <c r="KG1" s="240"/>
      <c r="KH1" s="240"/>
      <c r="KI1" s="240"/>
      <c r="KJ1" s="240"/>
      <c r="KK1" s="240"/>
      <c r="KL1" s="240"/>
    </row>
    <row r="2" spans="1:298" s="22" customFormat="1" ht="39.950000000000003" customHeight="1" thickBot="1" x14ac:dyDescent="0.3">
      <c r="A2" s="369"/>
      <c r="B2" s="332"/>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4"/>
      <c r="CD2" s="421"/>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c r="IV2" s="240"/>
      <c r="IW2" s="240"/>
      <c r="IX2" s="240"/>
      <c r="IY2" s="240"/>
      <c r="IZ2" s="240"/>
      <c r="JA2" s="240"/>
      <c r="JB2" s="240"/>
      <c r="JC2" s="240"/>
      <c r="JD2" s="240"/>
      <c r="JE2" s="240"/>
      <c r="JF2" s="240"/>
      <c r="JG2" s="240"/>
      <c r="JH2" s="240"/>
      <c r="JI2" s="240"/>
      <c r="JJ2" s="240"/>
      <c r="JK2" s="240"/>
      <c r="JL2" s="240"/>
      <c r="JM2" s="240"/>
      <c r="JN2" s="240"/>
      <c r="JO2" s="240"/>
      <c r="JP2" s="240"/>
      <c r="JQ2" s="240"/>
      <c r="JR2" s="240"/>
      <c r="JS2" s="240"/>
      <c r="JT2" s="240"/>
      <c r="JU2" s="240"/>
      <c r="JV2" s="240"/>
      <c r="JW2" s="240"/>
      <c r="JX2" s="240"/>
      <c r="JY2" s="240"/>
      <c r="JZ2" s="240"/>
      <c r="KA2" s="240"/>
      <c r="KB2" s="240"/>
      <c r="KC2" s="240"/>
      <c r="KD2" s="240"/>
      <c r="KE2" s="240"/>
      <c r="KF2" s="240"/>
      <c r="KG2" s="240"/>
      <c r="KH2" s="240"/>
      <c r="KI2" s="240"/>
      <c r="KJ2" s="240"/>
      <c r="KK2" s="240"/>
      <c r="KL2" s="240"/>
    </row>
    <row r="3" spans="1:298" s="23" customFormat="1" ht="30" customHeight="1" thickBot="1" x14ac:dyDescent="0.3">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row>
    <row r="4" spans="1:298" ht="52.9" customHeight="1" thickBot="1" x14ac:dyDescent="0.3">
      <c r="A4" s="372" t="s">
        <v>59</v>
      </c>
      <c r="B4" s="375" t="s">
        <v>60</v>
      </c>
      <c r="C4" s="377" t="s">
        <v>61</v>
      </c>
      <c r="D4" s="379" t="s">
        <v>62</v>
      </c>
      <c r="E4" s="377" t="s">
        <v>63</v>
      </c>
      <c r="F4" s="377" t="s">
        <v>64</v>
      </c>
      <c r="G4" s="379" t="s">
        <v>65</v>
      </c>
      <c r="H4" s="386" t="s">
        <v>66</v>
      </c>
      <c r="I4" s="377" t="s">
        <v>67</v>
      </c>
      <c r="J4" s="389" t="s">
        <v>68</v>
      </c>
      <c r="K4" s="390"/>
      <c r="L4" s="390"/>
      <c r="M4" s="390"/>
      <c r="N4" s="390"/>
      <c r="O4" s="390"/>
      <c r="P4" s="390"/>
      <c r="Q4" s="390"/>
      <c r="R4" s="390"/>
      <c r="S4" s="390"/>
      <c r="T4" s="391"/>
      <c r="U4" s="392" t="s">
        <v>69</v>
      </c>
      <c r="V4" s="393"/>
      <c r="W4" s="393"/>
      <c r="X4" s="393"/>
      <c r="Y4" s="393"/>
      <c r="Z4" s="393"/>
      <c r="AA4" s="393"/>
      <c r="AB4" s="393"/>
      <c r="AC4" s="393"/>
      <c r="AD4" s="393"/>
      <c r="AE4" s="393"/>
      <c r="AF4" s="393"/>
      <c r="AG4" s="393"/>
      <c r="AH4" s="393"/>
      <c r="AI4" s="393"/>
      <c r="AJ4" s="393"/>
      <c r="AK4" s="393"/>
      <c r="AL4" s="393"/>
      <c r="AM4" s="393"/>
      <c r="AN4" s="393"/>
      <c r="AO4" s="394" t="s">
        <v>70</v>
      </c>
      <c r="AP4" s="395"/>
      <c r="AQ4" s="394" t="s">
        <v>71</v>
      </c>
      <c r="AR4" s="391"/>
      <c r="AS4" s="375" t="s">
        <v>72</v>
      </c>
      <c r="AT4" s="381"/>
      <c r="AU4" s="381"/>
      <c r="AV4" s="381"/>
      <c r="AW4" s="381"/>
      <c r="AX4" s="381"/>
      <c r="AY4" s="382"/>
      <c r="AZ4" s="375" t="s">
        <v>73</v>
      </c>
      <c r="BA4" s="381"/>
      <c r="BB4" s="381"/>
      <c r="BC4" s="381"/>
      <c r="BD4" s="381"/>
      <c r="BE4" s="381"/>
      <c r="BF4" s="382"/>
      <c r="BG4" s="377" t="s">
        <v>74</v>
      </c>
      <c r="BH4" s="377" t="s">
        <v>75</v>
      </c>
      <c r="BI4" s="377" t="s">
        <v>76</v>
      </c>
      <c r="BJ4" s="377" t="s">
        <v>77</v>
      </c>
      <c r="BK4" s="377" t="s">
        <v>78</v>
      </c>
      <c r="BL4" s="377" t="s">
        <v>79</v>
      </c>
      <c r="BM4" s="389" t="s">
        <v>80</v>
      </c>
      <c r="BN4" s="390"/>
      <c r="BO4" s="390"/>
      <c r="BP4" s="390"/>
      <c r="BQ4" s="391"/>
      <c r="BR4" s="377" t="s">
        <v>81</v>
      </c>
      <c r="BS4" s="377" t="s">
        <v>82</v>
      </c>
      <c r="BT4" s="377" t="s">
        <v>83</v>
      </c>
      <c r="BU4" s="377" t="s">
        <v>84</v>
      </c>
      <c r="BV4" s="377" t="s">
        <v>85</v>
      </c>
      <c r="BW4" s="377" t="s">
        <v>86</v>
      </c>
      <c r="BX4" s="377" t="s">
        <v>87</v>
      </c>
      <c r="BY4" s="377" t="s">
        <v>88</v>
      </c>
      <c r="BZ4" s="377" t="s">
        <v>89</v>
      </c>
      <c r="CA4" s="377" t="s">
        <v>90</v>
      </c>
      <c r="CC4" s="23"/>
      <c r="CD4" s="23"/>
      <c r="CE4" s="23"/>
      <c r="CF4" s="23"/>
    </row>
    <row r="5" spans="1:298" ht="49.9" customHeight="1" thickBot="1" x14ac:dyDescent="0.3">
      <c r="A5" s="373"/>
      <c r="B5" s="376"/>
      <c r="C5" s="378"/>
      <c r="D5" s="380"/>
      <c r="E5" s="378"/>
      <c r="F5" s="378"/>
      <c r="G5" s="380"/>
      <c r="H5" s="387"/>
      <c r="I5" s="378"/>
      <c r="J5" s="377" t="s">
        <v>60</v>
      </c>
      <c r="K5" s="377" t="s">
        <v>91</v>
      </c>
      <c r="L5" s="377" t="s">
        <v>92</v>
      </c>
      <c r="M5" s="377" t="s">
        <v>93</v>
      </c>
      <c r="N5" s="377" t="s">
        <v>94</v>
      </c>
      <c r="O5" s="377" t="s">
        <v>95</v>
      </c>
      <c r="P5" s="377" t="s">
        <v>96</v>
      </c>
      <c r="Q5" s="377" t="s">
        <v>97</v>
      </c>
      <c r="R5" s="377" t="s">
        <v>98</v>
      </c>
      <c r="S5" s="389" t="s">
        <v>99</v>
      </c>
      <c r="T5" s="391"/>
      <c r="U5" s="396" t="s">
        <v>100</v>
      </c>
      <c r="V5" s="398" t="s">
        <v>101</v>
      </c>
      <c r="W5" s="398" t="s">
        <v>102</v>
      </c>
      <c r="X5" s="398" t="s">
        <v>103</v>
      </c>
      <c r="Y5" s="398" t="s">
        <v>104</v>
      </c>
      <c r="Z5" s="398" t="s">
        <v>105</v>
      </c>
      <c r="AA5" s="398" t="s">
        <v>106</v>
      </c>
      <c r="AB5" s="398" t="s">
        <v>107</v>
      </c>
      <c r="AC5" s="398" t="s">
        <v>108</v>
      </c>
      <c r="AD5" s="398" t="s">
        <v>109</v>
      </c>
      <c r="AE5" s="398" t="s">
        <v>110</v>
      </c>
      <c r="AF5" s="398" t="s">
        <v>111</v>
      </c>
      <c r="AG5" s="398" t="s">
        <v>112</v>
      </c>
      <c r="AH5" s="398" t="s">
        <v>113</v>
      </c>
      <c r="AI5" s="398" t="s">
        <v>114</v>
      </c>
      <c r="AJ5" s="398" t="s">
        <v>115</v>
      </c>
      <c r="AK5" s="398" t="s">
        <v>116</v>
      </c>
      <c r="AL5" s="398" t="s">
        <v>117</v>
      </c>
      <c r="AM5" s="398" t="s">
        <v>118</v>
      </c>
      <c r="AN5" s="406" t="s">
        <v>119</v>
      </c>
      <c r="AO5" s="389" t="s">
        <v>120</v>
      </c>
      <c r="AP5" s="391"/>
      <c r="AQ5" s="389" t="s">
        <v>121</v>
      </c>
      <c r="AR5" s="391"/>
      <c r="AS5" s="383"/>
      <c r="AT5" s="384"/>
      <c r="AU5" s="384"/>
      <c r="AV5" s="384"/>
      <c r="AW5" s="384"/>
      <c r="AX5" s="384"/>
      <c r="AY5" s="385"/>
      <c r="AZ5" s="383"/>
      <c r="BA5" s="384"/>
      <c r="BB5" s="384"/>
      <c r="BC5" s="384"/>
      <c r="BD5" s="384"/>
      <c r="BE5" s="384"/>
      <c r="BF5" s="385"/>
      <c r="BG5" s="378"/>
      <c r="BH5" s="378"/>
      <c r="BI5" s="378"/>
      <c r="BJ5" s="378"/>
      <c r="BK5" s="378"/>
      <c r="BL5" s="378"/>
      <c r="BM5" s="377" t="s">
        <v>122</v>
      </c>
      <c r="BN5" s="377" t="s">
        <v>123</v>
      </c>
      <c r="BO5" s="377" t="s">
        <v>124</v>
      </c>
      <c r="BP5" s="377" t="s">
        <v>125</v>
      </c>
      <c r="BQ5" s="377" t="s">
        <v>126</v>
      </c>
      <c r="BR5" s="378"/>
      <c r="BS5" s="378"/>
      <c r="BT5" s="378"/>
      <c r="BU5" s="378"/>
      <c r="BV5" s="378"/>
      <c r="BW5" s="378"/>
      <c r="BX5" s="378"/>
      <c r="BY5" s="378"/>
      <c r="BZ5" s="378"/>
      <c r="CA5" s="378"/>
      <c r="CC5" s="23"/>
      <c r="CD5" s="401" t="s">
        <v>8</v>
      </c>
      <c r="CE5" s="402"/>
      <c r="CF5" s="403"/>
    </row>
    <row r="6" spans="1:298" ht="38.450000000000003" customHeight="1" thickBot="1" x14ac:dyDescent="0.3">
      <c r="A6" s="374"/>
      <c r="B6" s="376"/>
      <c r="C6" s="378"/>
      <c r="D6" s="380"/>
      <c r="E6" s="378"/>
      <c r="F6" s="378"/>
      <c r="G6" s="380"/>
      <c r="H6" s="387"/>
      <c r="I6" s="388"/>
      <c r="J6" s="388"/>
      <c r="K6" s="388"/>
      <c r="L6" s="388"/>
      <c r="M6" s="388"/>
      <c r="N6" s="388"/>
      <c r="O6" s="388"/>
      <c r="P6" s="388"/>
      <c r="Q6" s="388"/>
      <c r="R6" s="388"/>
      <c r="S6" s="111" t="s">
        <v>127</v>
      </c>
      <c r="T6" s="112" t="s">
        <v>128</v>
      </c>
      <c r="U6" s="397"/>
      <c r="V6" s="399"/>
      <c r="W6" s="399"/>
      <c r="X6" s="399"/>
      <c r="Y6" s="399"/>
      <c r="Z6" s="399"/>
      <c r="AA6" s="399"/>
      <c r="AB6" s="399"/>
      <c r="AC6" s="399"/>
      <c r="AD6" s="399"/>
      <c r="AE6" s="399"/>
      <c r="AF6" s="399"/>
      <c r="AG6" s="399"/>
      <c r="AH6" s="399"/>
      <c r="AI6" s="399"/>
      <c r="AJ6" s="399"/>
      <c r="AK6" s="399"/>
      <c r="AL6" s="399"/>
      <c r="AM6" s="399"/>
      <c r="AN6" s="407"/>
      <c r="AO6" s="111" t="s">
        <v>127</v>
      </c>
      <c r="AP6" s="113" t="s">
        <v>128</v>
      </c>
      <c r="AQ6" s="114" t="s">
        <v>127</v>
      </c>
      <c r="AR6" s="111" t="s">
        <v>129</v>
      </c>
      <c r="AS6" s="111" t="s">
        <v>130</v>
      </c>
      <c r="AT6" s="115" t="s">
        <v>87</v>
      </c>
      <c r="AU6" s="115" t="s">
        <v>131</v>
      </c>
      <c r="AV6" s="115" t="s">
        <v>132</v>
      </c>
      <c r="AW6" s="115" t="s">
        <v>133</v>
      </c>
      <c r="AX6" s="115" t="s">
        <v>134</v>
      </c>
      <c r="AY6" s="115" t="s">
        <v>135</v>
      </c>
      <c r="AZ6" s="111" t="s">
        <v>136</v>
      </c>
      <c r="BA6" s="111" t="s">
        <v>137</v>
      </c>
      <c r="BB6" s="111" t="s">
        <v>131</v>
      </c>
      <c r="BC6" s="111" t="s">
        <v>132</v>
      </c>
      <c r="BD6" s="111" t="s">
        <v>138</v>
      </c>
      <c r="BE6" s="111" t="s">
        <v>134</v>
      </c>
      <c r="BF6" s="111" t="s">
        <v>139</v>
      </c>
      <c r="BG6" s="378"/>
      <c r="BH6" s="378"/>
      <c r="BI6" s="378"/>
      <c r="BJ6" s="378"/>
      <c r="BK6" s="378"/>
      <c r="BL6" s="378"/>
      <c r="BM6" s="400"/>
      <c r="BN6" s="400"/>
      <c r="BO6" s="400"/>
      <c r="BP6" s="400"/>
      <c r="BQ6" s="400"/>
      <c r="BR6" s="378"/>
      <c r="BS6" s="378"/>
      <c r="BT6" s="378"/>
      <c r="BU6" s="378"/>
      <c r="BV6" s="378"/>
      <c r="BW6" s="378"/>
      <c r="BX6" s="378"/>
      <c r="BY6" s="378"/>
      <c r="BZ6" s="378"/>
      <c r="CA6" s="378"/>
      <c r="CC6" s="23"/>
      <c r="CD6" s="133" t="s">
        <v>140</v>
      </c>
      <c r="CE6" s="133" t="s">
        <v>141</v>
      </c>
      <c r="CF6" s="213" t="s">
        <v>142</v>
      </c>
    </row>
    <row r="7" spans="1:298" s="27" customFormat="1" ht="179.45" customHeight="1" x14ac:dyDescent="0.25">
      <c r="A7" s="338">
        <v>1</v>
      </c>
      <c r="B7" s="404" t="s">
        <v>143</v>
      </c>
      <c r="C7" s="327" t="s">
        <v>144</v>
      </c>
      <c r="D7" s="327" t="s">
        <v>145</v>
      </c>
      <c r="E7" s="327" t="s">
        <v>146</v>
      </c>
      <c r="F7" s="177" t="s">
        <v>147</v>
      </c>
      <c r="G7" s="327"/>
      <c r="H7" s="327" t="s">
        <v>148</v>
      </c>
      <c r="I7" s="319" t="s">
        <v>149</v>
      </c>
      <c r="J7" s="327" t="s">
        <v>150</v>
      </c>
      <c r="K7" s="319">
        <v>2</v>
      </c>
      <c r="L7" s="319">
        <v>2</v>
      </c>
      <c r="M7" s="319">
        <v>1</v>
      </c>
      <c r="N7" s="319">
        <v>1</v>
      </c>
      <c r="O7" s="319">
        <v>1</v>
      </c>
      <c r="P7" s="319">
        <v>1</v>
      </c>
      <c r="Q7" s="319">
        <f>SUM(K7:P7)</f>
        <v>8</v>
      </c>
      <c r="R7" s="321">
        <f>Q7/6</f>
        <v>1.3333333333333333</v>
      </c>
      <c r="S7" s="321">
        <f>R7</f>
        <v>1.3333333333333333</v>
      </c>
      <c r="T7" s="408" t="s">
        <v>151</v>
      </c>
      <c r="U7" s="319" t="s">
        <v>152</v>
      </c>
      <c r="V7" s="319" t="s">
        <v>152</v>
      </c>
      <c r="W7" s="319" t="s">
        <v>152</v>
      </c>
      <c r="X7" s="319" t="s">
        <v>152</v>
      </c>
      <c r="Y7" s="319" t="s">
        <v>152</v>
      </c>
      <c r="Z7" s="319" t="s">
        <v>152</v>
      </c>
      <c r="AA7" s="319" t="s">
        <v>153</v>
      </c>
      <c r="AB7" s="319" t="s">
        <v>153</v>
      </c>
      <c r="AC7" s="319" t="s">
        <v>153</v>
      </c>
      <c r="AD7" s="319" t="s">
        <v>152</v>
      </c>
      <c r="AE7" s="319" t="s">
        <v>152</v>
      </c>
      <c r="AF7" s="319" t="s">
        <v>152</v>
      </c>
      <c r="AG7" s="319" t="s">
        <v>152</v>
      </c>
      <c r="AH7" s="319" t="s">
        <v>152</v>
      </c>
      <c r="AI7" s="319" t="s">
        <v>152</v>
      </c>
      <c r="AJ7" s="319" t="s">
        <v>153</v>
      </c>
      <c r="AK7" s="319" t="s">
        <v>152</v>
      </c>
      <c r="AL7" s="319" t="s">
        <v>152</v>
      </c>
      <c r="AM7" s="319" t="s">
        <v>153</v>
      </c>
      <c r="AN7" s="319">
        <f>COUNTIF(U7:AM7,"SI")</f>
        <v>14</v>
      </c>
      <c r="AO7" s="321">
        <v>1</v>
      </c>
      <c r="AP7" s="408" t="s">
        <v>154</v>
      </c>
      <c r="AQ7" s="319">
        <f>S7*AO7</f>
        <v>1.3333333333333333</v>
      </c>
      <c r="AR7" s="366" t="s">
        <v>155</v>
      </c>
      <c r="AS7" s="179" t="s">
        <v>156</v>
      </c>
      <c r="AT7" s="178" t="s">
        <v>157</v>
      </c>
      <c r="AU7" s="177" t="s">
        <v>158</v>
      </c>
      <c r="AV7" s="178" t="s">
        <v>159</v>
      </c>
      <c r="AW7" s="178" t="s">
        <v>160</v>
      </c>
      <c r="AX7" s="178" t="s">
        <v>161</v>
      </c>
      <c r="AY7" s="178" t="s">
        <v>162</v>
      </c>
      <c r="AZ7" s="177">
        <v>15</v>
      </c>
      <c r="BA7" s="177">
        <v>15</v>
      </c>
      <c r="BB7" s="177">
        <v>15</v>
      </c>
      <c r="BC7" s="177">
        <v>15</v>
      </c>
      <c r="BD7" s="177">
        <v>15</v>
      </c>
      <c r="BE7" s="177">
        <v>15</v>
      </c>
      <c r="BF7" s="177">
        <v>10</v>
      </c>
      <c r="BG7" s="177">
        <f>SUM(AZ7:BF7)</f>
        <v>100</v>
      </c>
      <c r="BH7" s="177" t="s">
        <v>163</v>
      </c>
      <c r="BI7" s="177" t="s">
        <v>163</v>
      </c>
      <c r="BJ7" s="177" t="s">
        <v>163</v>
      </c>
      <c r="BK7" s="177" t="s">
        <v>153</v>
      </c>
      <c r="BL7" s="327">
        <f>(BG7+BG8)/2</f>
        <v>100</v>
      </c>
      <c r="BM7" s="327" t="s">
        <v>163</v>
      </c>
      <c r="BN7" s="327" t="s">
        <v>164</v>
      </c>
      <c r="BO7" s="327" t="s">
        <v>164</v>
      </c>
      <c r="BP7" s="327">
        <v>2</v>
      </c>
      <c r="BQ7" s="327">
        <v>0</v>
      </c>
      <c r="BR7" s="366" t="s">
        <v>155</v>
      </c>
      <c r="BS7" s="327" t="s">
        <v>165</v>
      </c>
      <c r="BT7" s="179" t="s">
        <v>166</v>
      </c>
      <c r="BU7" s="177" t="s">
        <v>152</v>
      </c>
      <c r="BV7" s="177" t="s">
        <v>152</v>
      </c>
      <c r="BW7" s="25" t="s">
        <v>162</v>
      </c>
      <c r="BX7" s="178" t="s">
        <v>157</v>
      </c>
      <c r="BY7" s="177" t="s">
        <v>158</v>
      </c>
      <c r="BZ7" s="359" t="s">
        <v>167</v>
      </c>
      <c r="CA7" s="328" t="s">
        <v>168</v>
      </c>
      <c r="CB7" s="26"/>
      <c r="CC7" s="23"/>
      <c r="CD7" s="354"/>
      <c r="CE7" s="356"/>
      <c r="CF7" s="358"/>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row>
    <row r="8" spans="1:298" s="27" customFormat="1" ht="107.45" customHeight="1" x14ac:dyDescent="0.25">
      <c r="A8" s="338"/>
      <c r="B8" s="405"/>
      <c r="C8" s="337"/>
      <c r="D8" s="337"/>
      <c r="E8" s="337"/>
      <c r="F8" s="28" t="s">
        <v>169</v>
      </c>
      <c r="G8" s="337"/>
      <c r="H8" s="337"/>
      <c r="I8" s="335"/>
      <c r="J8" s="337"/>
      <c r="K8" s="335"/>
      <c r="L8" s="335"/>
      <c r="M8" s="335"/>
      <c r="N8" s="335"/>
      <c r="O8" s="335"/>
      <c r="P8" s="335"/>
      <c r="Q8" s="335"/>
      <c r="R8" s="336"/>
      <c r="S8" s="336"/>
      <c r="T8" s="409"/>
      <c r="U8" s="335"/>
      <c r="V8" s="335"/>
      <c r="W8" s="335"/>
      <c r="X8" s="335"/>
      <c r="Y8" s="335"/>
      <c r="Z8" s="335"/>
      <c r="AA8" s="335"/>
      <c r="AB8" s="335"/>
      <c r="AC8" s="335"/>
      <c r="AD8" s="335"/>
      <c r="AE8" s="335"/>
      <c r="AF8" s="335"/>
      <c r="AG8" s="335"/>
      <c r="AH8" s="335"/>
      <c r="AI8" s="335"/>
      <c r="AJ8" s="335"/>
      <c r="AK8" s="335"/>
      <c r="AL8" s="335"/>
      <c r="AM8" s="335"/>
      <c r="AN8" s="335"/>
      <c r="AO8" s="336"/>
      <c r="AP8" s="409"/>
      <c r="AQ8" s="335"/>
      <c r="AR8" s="410"/>
      <c r="AS8" s="29" t="s">
        <v>170</v>
      </c>
      <c r="AT8" s="30" t="s">
        <v>171</v>
      </c>
      <c r="AU8" s="28" t="s">
        <v>158</v>
      </c>
      <c r="AV8" s="30" t="s">
        <v>172</v>
      </c>
      <c r="AW8" s="30" t="s">
        <v>173</v>
      </c>
      <c r="AX8" s="30" t="s">
        <v>161</v>
      </c>
      <c r="AY8" s="30" t="s">
        <v>174</v>
      </c>
      <c r="AZ8" s="177">
        <v>15</v>
      </c>
      <c r="BA8" s="177">
        <v>15</v>
      </c>
      <c r="BB8" s="177">
        <v>15</v>
      </c>
      <c r="BC8" s="177">
        <v>15</v>
      </c>
      <c r="BD8" s="177">
        <v>15</v>
      </c>
      <c r="BE8" s="177">
        <v>15</v>
      </c>
      <c r="BF8" s="177">
        <v>10</v>
      </c>
      <c r="BG8" s="28">
        <f t="shared" ref="BG8" si="0">SUM(AZ8:BF8)</f>
        <v>100</v>
      </c>
      <c r="BH8" s="177" t="s">
        <v>163</v>
      </c>
      <c r="BI8" s="177" t="s">
        <v>163</v>
      </c>
      <c r="BJ8" s="177" t="s">
        <v>163</v>
      </c>
      <c r="BK8" s="177" t="s">
        <v>153</v>
      </c>
      <c r="BL8" s="337"/>
      <c r="BM8" s="337"/>
      <c r="BN8" s="337"/>
      <c r="BO8" s="337"/>
      <c r="BP8" s="337"/>
      <c r="BQ8" s="337"/>
      <c r="BR8" s="410"/>
      <c r="BS8" s="337"/>
      <c r="BT8" s="29" t="s">
        <v>175</v>
      </c>
      <c r="BU8" s="28" t="s">
        <v>152</v>
      </c>
      <c r="BV8" s="28" t="s">
        <v>152</v>
      </c>
      <c r="BW8" s="25" t="s">
        <v>176</v>
      </c>
      <c r="BX8" s="28" t="s">
        <v>171</v>
      </c>
      <c r="BY8" s="28" t="s">
        <v>158</v>
      </c>
      <c r="BZ8" s="361"/>
      <c r="CA8" s="337"/>
      <c r="CB8" s="26"/>
      <c r="CC8" s="23"/>
      <c r="CD8" s="355"/>
      <c r="CE8" s="357"/>
      <c r="CF8" s="358"/>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row>
    <row r="9" spans="1:298" s="33" customFormat="1" ht="102" customHeight="1" x14ac:dyDescent="0.25">
      <c r="A9" s="424">
        <v>2</v>
      </c>
      <c r="B9" s="327" t="s">
        <v>177</v>
      </c>
      <c r="C9" s="327" t="s">
        <v>178</v>
      </c>
      <c r="D9" s="177"/>
      <c r="E9" s="327" t="s">
        <v>179</v>
      </c>
      <c r="F9" s="327" t="s">
        <v>180</v>
      </c>
      <c r="G9" s="327"/>
      <c r="H9" s="327" t="s">
        <v>148</v>
      </c>
      <c r="I9" s="426" t="s">
        <v>181</v>
      </c>
      <c r="J9" s="342" t="s">
        <v>177</v>
      </c>
      <c r="K9" s="319">
        <v>3</v>
      </c>
      <c r="L9" s="319">
        <v>3</v>
      </c>
      <c r="M9" s="319">
        <v>3</v>
      </c>
      <c r="N9" s="319">
        <v>4</v>
      </c>
      <c r="O9" s="319">
        <v>3</v>
      </c>
      <c r="P9" s="319">
        <v>2</v>
      </c>
      <c r="Q9" s="319">
        <f>SUM(K9:P9)</f>
        <v>18</v>
      </c>
      <c r="R9" s="321">
        <f>Q9/6</f>
        <v>3</v>
      </c>
      <c r="S9" s="321">
        <f>R9</f>
        <v>3</v>
      </c>
      <c r="T9" s="319" t="s">
        <v>182</v>
      </c>
      <c r="U9" s="408" t="s">
        <v>152</v>
      </c>
      <c r="V9" s="408" t="s">
        <v>152</v>
      </c>
      <c r="W9" s="408" t="s">
        <v>153</v>
      </c>
      <c r="X9" s="408" t="s">
        <v>153</v>
      </c>
      <c r="Y9" s="408" t="s">
        <v>152</v>
      </c>
      <c r="Z9" s="408" t="s">
        <v>152</v>
      </c>
      <c r="AA9" s="408" t="s">
        <v>153</v>
      </c>
      <c r="AB9" s="408" t="s">
        <v>153</v>
      </c>
      <c r="AC9" s="408" t="s">
        <v>153</v>
      </c>
      <c r="AD9" s="408" t="s">
        <v>152</v>
      </c>
      <c r="AE9" s="408" t="s">
        <v>152</v>
      </c>
      <c r="AF9" s="408" t="s">
        <v>152</v>
      </c>
      <c r="AG9" s="408" t="s">
        <v>152</v>
      </c>
      <c r="AH9" s="408" t="s">
        <v>152</v>
      </c>
      <c r="AI9" s="408" t="s">
        <v>153</v>
      </c>
      <c r="AJ9" s="408" t="s">
        <v>153</v>
      </c>
      <c r="AK9" s="408" t="s">
        <v>153</v>
      </c>
      <c r="AL9" s="408" t="s">
        <v>153</v>
      </c>
      <c r="AM9" s="319" t="s">
        <v>153</v>
      </c>
      <c r="AN9" s="319">
        <f>COUNTIF(U9:AM9,"SI")</f>
        <v>9</v>
      </c>
      <c r="AO9" s="321">
        <v>5</v>
      </c>
      <c r="AP9" s="319" t="s">
        <v>154</v>
      </c>
      <c r="AQ9" s="323">
        <f>S9*AO9</f>
        <v>15</v>
      </c>
      <c r="AR9" s="325" t="s">
        <v>155</v>
      </c>
      <c r="AS9" s="29" t="s">
        <v>183</v>
      </c>
      <c r="AT9" s="208" t="s">
        <v>184</v>
      </c>
      <c r="AU9" s="28" t="s">
        <v>185</v>
      </c>
      <c r="AV9" s="28" t="s">
        <v>186</v>
      </c>
      <c r="AW9" s="28" t="s">
        <v>187</v>
      </c>
      <c r="AX9" s="28" t="s">
        <v>188</v>
      </c>
      <c r="AY9" s="28" t="s">
        <v>189</v>
      </c>
      <c r="AZ9" s="177">
        <v>15</v>
      </c>
      <c r="BA9" s="177">
        <v>15</v>
      </c>
      <c r="BB9" s="177">
        <v>15</v>
      </c>
      <c r="BC9" s="177">
        <v>15</v>
      </c>
      <c r="BD9" s="177">
        <v>15</v>
      </c>
      <c r="BE9" s="177">
        <v>15</v>
      </c>
      <c r="BF9" s="177">
        <v>10</v>
      </c>
      <c r="BG9" s="28">
        <f t="shared" ref="BG9:BG11" si="1">SUM(AZ9:BF9)</f>
        <v>100</v>
      </c>
      <c r="BH9" s="177" t="s">
        <v>163</v>
      </c>
      <c r="BI9" s="177" t="s">
        <v>163</v>
      </c>
      <c r="BJ9" s="177" t="s">
        <v>163</v>
      </c>
      <c r="BK9" s="177" t="s">
        <v>153</v>
      </c>
      <c r="BL9" s="327">
        <f>(BG9+BG10)/2</f>
        <v>100</v>
      </c>
      <c r="BM9" s="327" t="s">
        <v>163</v>
      </c>
      <c r="BN9" s="327" t="s">
        <v>164</v>
      </c>
      <c r="BO9" s="327" t="s">
        <v>164</v>
      </c>
      <c r="BP9" s="327">
        <v>2</v>
      </c>
      <c r="BQ9" s="327">
        <v>0</v>
      </c>
      <c r="BR9" s="327" t="s">
        <v>190</v>
      </c>
      <c r="BS9" s="327" t="s">
        <v>191</v>
      </c>
      <c r="BT9" s="327" t="s">
        <v>192</v>
      </c>
      <c r="BU9" s="28" t="s">
        <v>152</v>
      </c>
      <c r="BV9" s="28" t="s">
        <v>152</v>
      </c>
      <c r="BW9" s="209" t="s">
        <v>193</v>
      </c>
      <c r="BX9" s="209" t="s">
        <v>194</v>
      </c>
      <c r="BY9" s="327" t="s">
        <v>195</v>
      </c>
      <c r="BZ9" s="359" t="s">
        <v>196</v>
      </c>
      <c r="CA9" s="327" t="s">
        <v>168</v>
      </c>
      <c r="CB9" s="26"/>
      <c r="CC9" s="23"/>
      <c r="CD9" s="430"/>
      <c r="CE9" s="431"/>
      <c r="CF9" s="428"/>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row>
    <row r="10" spans="1:298" s="33" customFormat="1" ht="120.6" customHeight="1" x14ac:dyDescent="0.25">
      <c r="A10" s="425"/>
      <c r="B10" s="337"/>
      <c r="C10" s="337"/>
      <c r="D10" s="177"/>
      <c r="E10" s="337"/>
      <c r="F10" s="337"/>
      <c r="G10" s="337"/>
      <c r="H10" s="337"/>
      <c r="I10" s="427"/>
      <c r="J10" s="344"/>
      <c r="K10" s="335"/>
      <c r="L10" s="335"/>
      <c r="M10" s="335"/>
      <c r="N10" s="335"/>
      <c r="O10" s="335"/>
      <c r="P10" s="335"/>
      <c r="Q10" s="335"/>
      <c r="R10" s="336"/>
      <c r="S10" s="336"/>
      <c r="T10" s="335"/>
      <c r="U10" s="409"/>
      <c r="V10" s="409"/>
      <c r="W10" s="409"/>
      <c r="X10" s="409"/>
      <c r="Y10" s="409"/>
      <c r="Z10" s="409"/>
      <c r="AA10" s="409"/>
      <c r="AB10" s="409"/>
      <c r="AC10" s="409"/>
      <c r="AD10" s="409"/>
      <c r="AE10" s="409"/>
      <c r="AF10" s="409"/>
      <c r="AG10" s="409"/>
      <c r="AH10" s="409"/>
      <c r="AI10" s="409"/>
      <c r="AJ10" s="409"/>
      <c r="AK10" s="409"/>
      <c r="AL10" s="409"/>
      <c r="AM10" s="335"/>
      <c r="AN10" s="335"/>
      <c r="AO10" s="336"/>
      <c r="AP10" s="335"/>
      <c r="AQ10" s="418"/>
      <c r="AR10" s="419"/>
      <c r="AS10" s="29" t="s">
        <v>197</v>
      </c>
      <c r="AT10" s="206" t="s">
        <v>184</v>
      </c>
      <c r="AU10" s="28" t="s">
        <v>198</v>
      </c>
      <c r="AV10" s="28" t="s">
        <v>186</v>
      </c>
      <c r="AW10" s="28" t="s">
        <v>187</v>
      </c>
      <c r="AX10" s="28" t="s">
        <v>188</v>
      </c>
      <c r="AY10" s="28" t="s">
        <v>189</v>
      </c>
      <c r="AZ10" s="177">
        <v>15</v>
      </c>
      <c r="BA10" s="177">
        <v>15</v>
      </c>
      <c r="BB10" s="177">
        <v>15</v>
      </c>
      <c r="BC10" s="177">
        <v>15</v>
      </c>
      <c r="BD10" s="177">
        <v>15</v>
      </c>
      <c r="BE10" s="177">
        <v>15</v>
      </c>
      <c r="BF10" s="177">
        <v>10</v>
      </c>
      <c r="BG10" s="28">
        <f t="shared" si="1"/>
        <v>100</v>
      </c>
      <c r="BH10" s="177" t="s">
        <v>163</v>
      </c>
      <c r="BI10" s="177" t="s">
        <v>163</v>
      </c>
      <c r="BJ10" s="177" t="s">
        <v>163</v>
      </c>
      <c r="BK10" s="177" t="s">
        <v>153</v>
      </c>
      <c r="BL10" s="337"/>
      <c r="BM10" s="337"/>
      <c r="BN10" s="337"/>
      <c r="BO10" s="337"/>
      <c r="BP10" s="337"/>
      <c r="BQ10" s="337"/>
      <c r="BR10" s="337"/>
      <c r="BS10" s="337"/>
      <c r="BT10" s="337"/>
      <c r="BU10" s="28" t="s">
        <v>152</v>
      </c>
      <c r="BV10" s="28" t="s">
        <v>152</v>
      </c>
      <c r="BW10" s="181" t="s">
        <v>199</v>
      </c>
      <c r="BX10" s="209" t="s">
        <v>194</v>
      </c>
      <c r="BY10" s="337"/>
      <c r="BZ10" s="361"/>
      <c r="CA10" s="337"/>
      <c r="CB10" s="26"/>
      <c r="CC10" s="23"/>
      <c r="CD10" s="430"/>
      <c r="CE10" s="431"/>
      <c r="CF10" s="429"/>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row>
    <row r="11" spans="1:298" s="33" customFormat="1" ht="83.45" customHeight="1" x14ac:dyDescent="0.25">
      <c r="A11" s="338">
        <v>3</v>
      </c>
      <c r="B11" s="339" t="s">
        <v>200</v>
      </c>
      <c r="C11" s="327" t="s">
        <v>178</v>
      </c>
      <c r="D11" s="327" t="s">
        <v>145</v>
      </c>
      <c r="E11" s="342" t="s">
        <v>201</v>
      </c>
      <c r="F11" s="29" t="s">
        <v>202</v>
      </c>
      <c r="G11" s="327"/>
      <c r="H11" s="327" t="s">
        <v>148</v>
      </c>
      <c r="I11" s="345" t="s">
        <v>203</v>
      </c>
      <c r="J11" s="342" t="s">
        <v>200</v>
      </c>
      <c r="K11" s="319">
        <v>3</v>
      </c>
      <c r="L11" s="319">
        <v>3</v>
      </c>
      <c r="M11" s="319">
        <v>3</v>
      </c>
      <c r="N11" s="319">
        <v>3</v>
      </c>
      <c r="O11" s="319">
        <v>3</v>
      </c>
      <c r="P11" s="319">
        <v>3</v>
      </c>
      <c r="Q11" s="319">
        <f>SUM(K11:P11)</f>
        <v>18</v>
      </c>
      <c r="R11" s="321">
        <f>Q11/6</f>
        <v>3</v>
      </c>
      <c r="S11" s="321">
        <f>R11</f>
        <v>3</v>
      </c>
      <c r="T11" s="319" t="s">
        <v>204</v>
      </c>
      <c r="U11" s="408" t="s">
        <v>152</v>
      </c>
      <c r="V11" s="408" t="s">
        <v>152</v>
      </c>
      <c r="W11" s="408" t="s">
        <v>153</v>
      </c>
      <c r="X11" s="408" t="s">
        <v>153</v>
      </c>
      <c r="Y11" s="408" t="s">
        <v>152</v>
      </c>
      <c r="Z11" s="408" t="s">
        <v>152</v>
      </c>
      <c r="AA11" s="408" t="s">
        <v>153</v>
      </c>
      <c r="AB11" s="408" t="s">
        <v>153</v>
      </c>
      <c r="AC11" s="408" t="s">
        <v>153</v>
      </c>
      <c r="AD11" s="408" t="s">
        <v>152</v>
      </c>
      <c r="AE11" s="408" t="s">
        <v>152</v>
      </c>
      <c r="AF11" s="408" t="s">
        <v>152</v>
      </c>
      <c r="AG11" s="408" t="s">
        <v>152</v>
      </c>
      <c r="AH11" s="408" t="s">
        <v>152</v>
      </c>
      <c r="AI11" s="408" t="s">
        <v>153</v>
      </c>
      <c r="AJ11" s="408" t="s">
        <v>153</v>
      </c>
      <c r="AK11" s="408" t="s">
        <v>153</v>
      </c>
      <c r="AL11" s="408" t="s">
        <v>153</v>
      </c>
      <c r="AM11" s="319" t="s">
        <v>153</v>
      </c>
      <c r="AN11" s="319">
        <f>COUNTIF(U11:AM11,"SI")</f>
        <v>9</v>
      </c>
      <c r="AO11" s="321">
        <v>3</v>
      </c>
      <c r="AP11" s="319" t="s">
        <v>205</v>
      </c>
      <c r="AQ11" s="323">
        <f>S11*AO11</f>
        <v>9</v>
      </c>
      <c r="AR11" s="325" t="s">
        <v>155</v>
      </c>
      <c r="AS11" s="327" t="s">
        <v>206</v>
      </c>
      <c r="AT11" s="327" t="s">
        <v>207</v>
      </c>
      <c r="AU11" s="327" t="s">
        <v>208</v>
      </c>
      <c r="AV11" s="327" t="s">
        <v>209</v>
      </c>
      <c r="AW11" s="327" t="s">
        <v>210</v>
      </c>
      <c r="AX11" s="327" t="s">
        <v>188</v>
      </c>
      <c r="AY11" s="209" t="s">
        <v>211</v>
      </c>
      <c r="AZ11" s="177">
        <v>15</v>
      </c>
      <c r="BA11" s="177">
        <v>15</v>
      </c>
      <c r="BB11" s="177">
        <v>15</v>
      </c>
      <c r="BC11" s="177">
        <v>15</v>
      </c>
      <c r="BD11" s="177">
        <v>15</v>
      </c>
      <c r="BE11" s="177">
        <v>15</v>
      </c>
      <c r="BF11" s="177">
        <v>10</v>
      </c>
      <c r="BG11" s="28">
        <f t="shared" si="1"/>
        <v>100</v>
      </c>
      <c r="BH11" s="177" t="s">
        <v>163</v>
      </c>
      <c r="BI11" s="177" t="s">
        <v>163</v>
      </c>
      <c r="BJ11" s="177" t="s">
        <v>163</v>
      </c>
      <c r="BK11" s="177" t="s">
        <v>153</v>
      </c>
      <c r="BL11" s="327">
        <f>(BG11+BG14)/2</f>
        <v>100</v>
      </c>
      <c r="BM11" s="327" t="s">
        <v>163</v>
      </c>
      <c r="BN11" s="327" t="s">
        <v>164</v>
      </c>
      <c r="BO11" s="327" t="s">
        <v>164</v>
      </c>
      <c r="BP11" s="327">
        <v>2</v>
      </c>
      <c r="BQ11" s="327">
        <v>0</v>
      </c>
      <c r="BR11" s="327" t="s">
        <v>190</v>
      </c>
      <c r="BS11" s="327" t="s">
        <v>165</v>
      </c>
      <c r="BT11" s="210" t="s">
        <v>212</v>
      </c>
      <c r="BU11" s="28" t="s">
        <v>152</v>
      </c>
      <c r="BV11" s="28" t="s">
        <v>152</v>
      </c>
      <c r="BW11" s="210" t="s">
        <v>213</v>
      </c>
      <c r="BX11" s="210" t="s">
        <v>214</v>
      </c>
      <c r="BY11" s="181" t="s">
        <v>208</v>
      </c>
      <c r="BZ11" s="359" t="s">
        <v>215</v>
      </c>
      <c r="CA11" s="327" t="s">
        <v>168</v>
      </c>
      <c r="CB11" s="26"/>
      <c r="CC11" s="23"/>
      <c r="CD11" s="180"/>
      <c r="CE11" s="180"/>
      <c r="CF11" s="205"/>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row>
    <row r="12" spans="1:298" s="33" customFormat="1" ht="83.45" customHeight="1" x14ac:dyDescent="0.25">
      <c r="A12" s="338"/>
      <c r="B12" s="340"/>
      <c r="C12" s="328"/>
      <c r="D12" s="328"/>
      <c r="E12" s="343"/>
      <c r="F12" s="29"/>
      <c r="G12" s="328"/>
      <c r="H12" s="328"/>
      <c r="I12" s="346"/>
      <c r="J12" s="343"/>
      <c r="K12" s="320"/>
      <c r="L12" s="320"/>
      <c r="M12" s="320"/>
      <c r="N12" s="320"/>
      <c r="O12" s="320"/>
      <c r="P12" s="320"/>
      <c r="Q12" s="320"/>
      <c r="R12" s="322"/>
      <c r="S12" s="322"/>
      <c r="T12" s="320"/>
      <c r="U12" s="432"/>
      <c r="V12" s="432"/>
      <c r="W12" s="432"/>
      <c r="X12" s="432"/>
      <c r="Y12" s="432"/>
      <c r="Z12" s="432"/>
      <c r="AA12" s="432"/>
      <c r="AB12" s="432"/>
      <c r="AC12" s="432"/>
      <c r="AD12" s="432"/>
      <c r="AE12" s="432"/>
      <c r="AF12" s="432"/>
      <c r="AG12" s="432"/>
      <c r="AH12" s="432"/>
      <c r="AI12" s="432"/>
      <c r="AJ12" s="432"/>
      <c r="AK12" s="432"/>
      <c r="AL12" s="432"/>
      <c r="AM12" s="320"/>
      <c r="AN12" s="320"/>
      <c r="AO12" s="322"/>
      <c r="AP12" s="320"/>
      <c r="AQ12" s="324"/>
      <c r="AR12" s="326"/>
      <c r="AS12" s="328"/>
      <c r="AT12" s="328"/>
      <c r="AU12" s="328"/>
      <c r="AV12" s="328"/>
      <c r="AW12" s="328"/>
      <c r="AX12" s="328"/>
      <c r="AY12" s="267"/>
      <c r="AZ12" s="177"/>
      <c r="BA12" s="177"/>
      <c r="BB12" s="177"/>
      <c r="BC12" s="177"/>
      <c r="BD12" s="177"/>
      <c r="BE12" s="177"/>
      <c r="BF12" s="177"/>
      <c r="BG12" s="28"/>
      <c r="BH12" s="177"/>
      <c r="BI12" s="177"/>
      <c r="BJ12" s="177"/>
      <c r="BK12" s="177"/>
      <c r="BL12" s="328"/>
      <c r="BM12" s="328"/>
      <c r="BN12" s="328"/>
      <c r="BO12" s="328"/>
      <c r="BP12" s="328"/>
      <c r="BQ12" s="328"/>
      <c r="BR12" s="328"/>
      <c r="BS12" s="328"/>
      <c r="BT12" s="210"/>
      <c r="BU12" s="28"/>
      <c r="BV12" s="28"/>
      <c r="BW12" s="271" t="s">
        <v>216</v>
      </c>
      <c r="BX12" s="271" t="s">
        <v>217</v>
      </c>
      <c r="BY12" s="272">
        <v>45657</v>
      </c>
      <c r="BZ12" s="360"/>
      <c r="CA12" s="328"/>
      <c r="CB12" s="26"/>
      <c r="CC12" s="23"/>
      <c r="CD12" s="201"/>
      <c r="CE12" s="201"/>
      <c r="CF12" s="205"/>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row>
    <row r="13" spans="1:298" s="33" customFormat="1" ht="83.45" customHeight="1" x14ac:dyDescent="0.25">
      <c r="A13" s="338"/>
      <c r="B13" s="340"/>
      <c r="C13" s="328"/>
      <c r="D13" s="328"/>
      <c r="E13" s="343"/>
      <c r="F13" s="29"/>
      <c r="G13" s="328"/>
      <c r="H13" s="328"/>
      <c r="I13" s="346"/>
      <c r="J13" s="343"/>
      <c r="K13" s="320"/>
      <c r="L13" s="320"/>
      <c r="M13" s="320"/>
      <c r="N13" s="320"/>
      <c r="O13" s="320"/>
      <c r="P13" s="320"/>
      <c r="Q13" s="320"/>
      <c r="R13" s="322"/>
      <c r="S13" s="322"/>
      <c r="T13" s="320"/>
      <c r="U13" s="432"/>
      <c r="V13" s="432"/>
      <c r="W13" s="432"/>
      <c r="X13" s="432"/>
      <c r="Y13" s="432"/>
      <c r="Z13" s="432"/>
      <c r="AA13" s="432"/>
      <c r="AB13" s="432"/>
      <c r="AC13" s="432"/>
      <c r="AD13" s="432"/>
      <c r="AE13" s="432"/>
      <c r="AF13" s="432"/>
      <c r="AG13" s="432"/>
      <c r="AH13" s="432"/>
      <c r="AI13" s="432"/>
      <c r="AJ13" s="432"/>
      <c r="AK13" s="432"/>
      <c r="AL13" s="432"/>
      <c r="AM13" s="320"/>
      <c r="AN13" s="320"/>
      <c r="AO13" s="322"/>
      <c r="AP13" s="320"/>
      <c r="AQ13" s="324"/>
      <c r="AR13" s="326"/>
      <c r="AS13" s="328"/>
      <c r="AT13" s="328"/>
      <c r="AU13" s="328"/>
      <c r="AV13" s="328"/>
      <c r="AW13" s="328"/>
      <c r="AX13" s="328"/>
      <c r="AY13" s="267"/>
      <c r="AZ13" s="177"/>
      <c r="BA13" s="177"/>
      <c r="BB13" s="177"/>
      <c r="BC13" s="177"/>
      <c r="BD13" s="177"/>
      <c r="BE13" s="177"/>
      <c r="BF13" s="177"/>
      <c r="BG13" s="28"/>
      <c r="BH13" s="177"/>
      <c r="BI13" s="177"/>
      <c r="BJ13" s="177"/>
      <c r="BK13" s="177"/>
      <c r="BL13" s="328"/>
      <c r="BM13" s="328"/>
      <c r="BN13" s="328"/>
      <c r="BO13" s="328"/>
      <c r="BP13" s="328"/>
      <c r="BQ13" s="328"/>
      <c r="BR13" s="328"/>
      <c r="BS13" s="328"/>
      <c r="BT13" s="210"/>
      <c r="BU13" s="28"/>
      <c r="BV13" s="28"/>
      <c r="BW13" s="271" t="s">
        <v>218</v>
      </c>
      <c r="BX13" s="271" t="s">
        <v>219</v>
      </c>
      <c r="BY13" s="271" t="s">
        <v>220</v>
      </c>
      <c r="BZ13" s="360"/>
      <c r="CA13" s="328"/>
      <c r="CB13" s="26"/>
      <c r="CC13" s="23"/>
      <c r="CD13" s="201"/>
      <c r="CE13" s="201"/>
      <c r="CF13" s="205"/>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row>
    <row r="14" spans="1:298" s="33" customFormat="1" ht="81.599999999999994" customHeight="1" x14ac:dyDescent="0.25">
      <c r="A14" s="338"/>
      <c r="B14" s="341"/>
      <c r="C14" s="337"/>
      <c r="D14" s="337"/>
      <c r="E14" s="344"/>
      <c r="F14" s="29" t="s">
        <v>221</v>
      </c>
      <c r="G14" s="337"/>
      <c r="H14" s="337"/>
      <c r="I14" s="347"/>
      <c r="J14" s="344"/>
      <c r="K14" s="335"/>
      <c r="L14" s="335"/>
      <c r="M14" s="335"/>
      <c r="N14" s="335"/>
      <c r="O14" s="335"/>
      <c r="P14" s="335"/>
      <c r="Q14" s="335"/>
      <c r="R14" s="336"/>
      <c r="S14" s="336"/>
      <c r="T14" s="335"/>
      <c r="U14" s="409"/>
      <c r="V14" s="409"/>
      <c r="W14" s="409"/>
      <c r="X14" s="409"/>
      <c r="Y14" s="409"/>
      <c r="Z14" s="409"/>
      <c r="AA14" s="409"/>
      <c r="AB14" s="409"/>
      <c r="AC14" s="409"/>
      <c r="AD14" s="409"/>
      <c r="AE14" s="409"/>
      <c r="AF14" s="409"/>
      <c r="AG14" s="409"/>
      <c r="AH14" s="409"/>
      <c r="AI14" s="409"/>
      <c r="AJ14" s="409"/>
      <c r="AK14" s="409"/>
      <c r="AL14" s="409"/>
      <c r="AM14" s="335"/>
      <c r="AN14" s="335"/>
      <c r="AO14" s="336"/>
      <c r="AP14" s="335"/>
      <c r="AQ14" s="418"/>
      <c r="AR14" s="419"/>
      <c r="AS14" s="337"/>
      <c r="AT14" s="337"/>
      <c r="AU14" s="337"/>
      <c r="AV14" s="337"/>
      <c r="AW14" s="337"/>
      <c r="AX14" s="337"/>
      <c r="AY14" s="211" t="s">
        <v>222</v>
      </c>
      <c r="AZ14" s="177">
        <v>15</v>
      </c>
      <c r="BA14" s="177">
        <v>15</v>
      </c>
      <c r="BB14" s="177">
        <v>15</v>
      </c>
      <c r="BC14" s="177">
        <v>15</v>
      </c>
      <c r="BD14" s="177">
        <v>15</v>
      </c>
      <c r="BE14" s="177">
        <v>15</v>
      </c>
      <c r="BF14" s="177">
        <v>10</v>
      </c>
      <c r="BG14" s="28">
        <f t="shared" ref="BG14" si="2">SUM(AZ14:BF14)</f>
        <v>100</v>
      </c>
      <c r="BH14" s="177" t="s">
        <v>163</v>
      </c>
      <c r="BI14" s="177" t="s">
        <v>163</v>
      </c>
      <c r="BJ14" s="177" t="s">
        <v>163</v>
      </c>
      <c r="BK14" s="177" t="s">
        <v>153</v>
      </c>
      <c r="BL14" s="337"/>
      <c r="BM14" s="337"/>
      <c r="BN14" s="337"/>
      <c r="BO14" s="337"/>
      <c r="BP14" s="337"/>
      <c r="BQ14" s="337"/>
      <c r="BR14" s="337"/>
      <c r="BS14" s="337"/>
      <c r="BT14" s="212" t="s">
        <v>223</v>
      </c>
      <c r="BU14" s="28" t="s">
        <v>152</v>
      </c>
      <c r="BV14" s="28" t="s">
        <v>152</v>
      </c>
      <c r="BW14" s="210" t="s">
        <v>223</v>
      </c>
      <c r="BX14" s="210" t="s">
        <v>224</v>
      </c>
      <c r="BY14" s="181" t="s">
        <v>225</v>
      </c>
      <c r="BZ14" s="361"/>
      <c r="CA14" s="337"/>
      <c r="CB14" s="26"/>
      <c r="CC14" s="23"/>
      <c r="CD14" s="201"/>
      <c r="CE14" s="201"/>
      <c r="CF14" s="205"/>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row>
    <row r="15" spans="1:298" s="33" customFormat="1" ht="114.6" customHeight="1" x14ac:dyDescent="0.25">
      <c r="A15" s="265">
        <v>4</v>
      </c>
      <c r="B15" s="263" t="s">
        <v>226</v>
      </c>
      <c r="C15" s="232" t="s">
        <v>227</v>
      </c>
      <c r="D15" s="229" t="s">
        <v>145</v>
      </c>
      <c r="E15" s="263" t="s">
        <v>228</v>
      </c>
      <c r="F15" s="232" t="s">
        <v>229</v>
      </c>
      <c r="G15" s="233" t="s">
        <v>230</v>
      </c>
      <c r="H15" s="263" t="s">
        <v>148</v>
      </c>
      <c r="I15" s="263" t="s">
        <v>231</v>
      </c>
      <c r="J15" s="263" t="s">
        <v>226</v>
      </c>
      <c r="K15" s="263">
        <v>3</v>
      </c>
      <c r="L15" s="263">
        <v>3</v>
      </c>
      <c r="M15" s="263">
        <v>3</v>
      </c>
      <c r="N15" s="263">
        <v>2</v>
      </c>
      <c r="O15" s="263">
        <v>3</v>
      </c>
      <c r="P15" s="263">
        <v>3</v>
      </c>
      <c r="Q15" s="263">
        <v>17</v>
      </c>
      <c r="R15" s="263">
        <v>3</v>
      </c>
      <c r="S15" s="263">
        <v>3</v>
      </c>
      <c r="T15" s="263" t="s">
        <v>204</v>
      </c>
      <c r="U15" s="234" t="s">
        <v>230</v>
      </c>
      <c r="V15" s="234" t="s">
        <v>230</v>
      </c>
      <c r="W15" s="234" t="s">
        <v>230</v>
      </c>
      <c r="X15" s="234" t="s">
        <v>230</v>
      </c>
      <c r="Y15" s="234" t="s">
        <v>230</v>
      </c>
      <c r="Z15" s="234" t="s">
        <v>230</v>
      </c>
      <c r="AA15" s="234" t="s">
        <v>230</v>
      </c>
      <c r="AB15" s="234" t="s">
        <v>230</v>
      </c>
      <c r="AC15" s="234" t="s">
        <v>230</v>
      </c>
      <c r="AD15" s="234" t="s">
        <v>230</v>
      </c>
      <c r="AE15" s="234" t="s">
        <v>230</v>
      </c>
      <c r="AF15" s="234" t="s">
        <v>230</v>
      </c>
      <c r="AG15" s="234" t="s">
        <v>230</v>
      </c>
      <c r="AH15" s="234" t="s">
        <v>230</v>
      </c>
      <c r="AI15" s="234" t="s">
        <v>230</v>
      </c>
      <c r="AJ15" s="234" t="s">
        <v>230</v>
      </c>
      <c r="AK15" s="234" t="s">
        <v>230</v>
      </c>
      <c r="AL15" s="234" t="s">
        <v>230</v>
      </c>
      <c r="AM15" s="233" t="s">
        <v>230</v>
      </c>
      <c r="AN15" s="233" t="s">
        <v>230</v>
      </c>
      <c r="AO15" s="233" t="s">
        <v>230</v>
      </c>
      <c r="AP15" s="233" t="s">
        <v>230</v>
      </c>
      <c r="AQ15" s="235" t="s">
        <v>230</v>
      </c>
      <c r="AR15" s="236" t="s">
        <v>230</v>
      </c>
      <c r="AS15" s="263" t="s">
        <v>232</v>
      </c>
      <c r="AT15" s="263" t="s">
        <v>233</v>
      </c>
      <c r="AU15" s="263" t="s">
        <v>234</v>
      </c>
      <c r="AV15" s="263" t="s">
        <v>235</v>
      </c>
      <c r="AW15" s="263" t="s">
        <v>236</v>
      </c>
      <c r="AX15" s="263" t="s">
        <v>188</v>
      </c>
      <c r="AY15" s="263" t="s">
        <v>237</v>
      </c>
      <c r="AZ15" s="263">
        <v>15</v>
      </c>
      <c r="BA15" s="263">
        <v>15</v>
      </c>
      <c r="BB15" s="263">
        <v>15</v>
      </c>
      <c r="BC15" s="263">
        <v>15</v>
      </c>
      <c r="BD15" s="263">
        <v>15</v>
      </c>
      <c r="BE15" s="263">
        <v>15</v>
      </c>
      <c r="BF15" s="263">
        <v>10</v>
      </c>
      <c r="BG15" s="263">
        <v>139.66666670000001</v>
      </c>
      <c r="BH15" s="263" t="s">
        <v>163</v>
      </c>
      <c r="BI15" s="263" t="s">
        <v>163</v>
      </c>
      <c r="BJ15" s="263" t="s">
        <v>163</v>
      </c>
      <c r="BK15" s="263" t="s">
        <v>153</v>
      </c>
      <c r="BL15" s="263">
        <v>139.66666670000001</v>
      </c>
      <c r="BM15" s="263" t="s">
        <v>163</v>
      </c>
      <c r="BN15" s="263" t="s">
        <v>164</v>
      </c>
      <c r="BO15" s="263" t="s">
        <v>238</v>
      </c>
      <c r="BP15" s="263">
        <v>2</v>
      </c>
      <c r="BQ15" s="263">
        <v>0</v>
      </c>
      <c r="BR15" s="264" t="s">
        <v>190</v>
      </c>
      <c r="BS15" s="263" t="s">
        <v>191</v>
      </c>
      <c r="BT15" s="262" t="s">
        <v>239</v>
      </c>
      <c r="BU15" s="263" t="s">
        <v>152</v>
      </c>
      <c r="BV15" s="263" t="s">
        <v>152</v>
      </c>
      <c r="BW15" s="237" t="s">
        <v>240</v>
      </c>
      <c r="BX15" s="229" t="s">
        <v>241</v>
      </c>
      <c r="BY15" s="229" t="s">
        <v>242</v>
      </c>
      <c r="BZ15" s="238" t="s">
        <v>243</v>
      </c>
      <c r="CA15" s="263" t="s">
        <v>168</v>
      </c>
      <c r="CB15" s="239" t="s">
        <v>230</v>
      </c>
      <c r="CC15" s="239" t="s">
        <v>230</v>
      </c>
      <c r="CD15" s="200"/>
      <c r="CE15" s="200"/>
      <c r="CF15" s="202"/>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row>
    <row r="16" spans="1:298" s="32" customFormat="1" ht="139.15" customHeight="1" x14ac:dyDescent="0.25">
      <c r="A16" s="411">
        <v>5</v>
      </c>
      <c r="B16" s="339" t="s">
        <v>244</v>
      </c>
      <c r="C16" s="327" t="s">
        <v>245</v>
      </c>
      <c r="D16" s="327" t="s">
        <v>145</v>
      </c>
      <c r="E16" s="342" t="s">
        <v>246</v>
      </c>
      <c r="F16" s="29" t="s">
        <v>247</v>
      </c>
      <c r="G16" s="327"/>
      <c r="H16" s="327" t="s">
        <v>148</v>
      </c>
      <c r="I16" s="345" t="s">
        <v>248</v>
      </c>
      <c r="J16" s="342" t="s">
        <v>249</v>
      </c>
      <c r="K16" s="319">
        <v>2</v>
      </c>
      <c r="L16" s="319">
        <v>2</v>
      </c>
      <c r="M16" s="319">
        <v>3</v>
      </c>
      <c r="N16" s="319">
        <v>2</v>
      </c>
      <c r="O16" s="319">
        <v>2</v>
      </c>
      <c r="P16" s="319">
        <v>2</v>
      </c>
      <c r="Q16" s="319">
        <f>SUM(K16:P16)</f>
        <v>13</v>
      </c>
      <c r="R16" s="321">
        <f>Q16/6</f>
        <v>2.1666666666666665</v>
      </c>
      <c r="S16" s="321">
        <f>R16</f>
        <v>2.1666666666666665</v>
      </c>
      <c r="T16" s="319" t="s">
        <v>182</v>
      </c>
      <c r="U16" s="319" t="s">
        <v>152</v>
      </c>
      <c r="V16" s="319" t="s">
        <v>152</v>
      </c>
      <c r="W16" s="319" t="s">
        <v>152</v>
      </c>
      <c r="X16" s="319" t="s">
        <v>152</v>
      </c>
      <c r="Y16" s="319" t="s">
        <v>152</v>
      </c>
      <c r="Z16" s="319" t="s">
        <v>153</v>
      </c>
      <c r="AA16" s="319" t="s">
        <v>152</v>
      </c>
      <c r="AB16" s="319" t="s">
        <v>153</v>
      </c>
      <c r="AC16" s="319" t="s">
        <v>153</v>
      </c>
      <c r="AD16" s="319" t="s">
        <v>152</v>
      </c>
      <c r="AE16" s="319" t="s">
        <v>152</v>
      </c>
      <c r="AF16" s="319" t="s">
        <v>152</v>
      </c>
      <c r="AG16" s="319" t="s">
        <v>153</v>
      </c>
      <c r="AH16" s="319" t="s">
        <v>152</v>
      </c>
      <c r="AI16" s="319" t="s">
        <v>152</v>
      </c>
      <c r="AJ16" s="319" t="s">
        <v>153</v>
      </c>
      <c r="AK16" s="319" t="s">
        <v>152</v>
      </c>
      <c r="AL16" s="319" t="s">
        <v>152</v>
      </c>
      <c r="AM16" s="319" t="s">
        <v>153</v>
      </c>
      <c r="AN16" s="319">
        <f>COUNTIF(U16:AM16,"SI")</f>
        <v>13</v>
      </c>
      <c r="AO16" s="321">
        <v>2</v>
      </c>
      <c r="AP16" s="319" t="s">
        <v>154</v>
      </c>
      <c r="AQ16" s="323">
        <f>S16*AO16</f>
        <v>4.333333333333333</v>
      </c>
      <c r="AR16" s="325" t="s">
        <v>155</v>
      </c>
      <c r="AS16" s="327" t="s">
        <v>250</v>
      </c>
      <c r="AT16" s="327" t="s">
        <v>251</v>
      </c>
      <c r="AU16" s="327" t="s">
        <v>252</v>
      </c>
      <c r="AV16" s="327" t="s">
        <v>253</v>
      </c>
      <c r="AW16" s="319" t="s">
        <v>254</v>
      </c>
      <c r="AX16" s="319" t="s">
        <v>255</v>
      </c>
      <c r="AY16" s="319" t="s">
        <v>256</v>
      </c>
      <c r="AZ16" s="177">
        <v>15</v>
      </c>
      <c r="BA16" s="177">
        <v>15</v>
      </c>
      <c r="BB16" s="177">
        <v>15</v>
      </c>
      <c r="BC16" s="177">
        <v>15</v>
      </c>
      <c r="BD16" s="177">
        <v>15</v>
      </c>
      <c r="BE16" s="177">
        <v>15</v>
      </c>
      <c r="BF16" s="177">
        <v>10</v>
      </c>
      <c r="BG16" s="28">
        <f>SUM(AZ16:BF16)</f>
        <v>100</v>
      </c>
      <c r="BH16" s="177" t="s">
        <v>163</v>
      </c>
      <c r="BI16" s="177" t="s">
        <v>163</v>
      </c>
      <c r="BJ16" s="177" t="s">
        <v>163</v>
      </c>
      <c r="BK16" s="177" t="s">
        <v>153</v>
      </c>
      <c r="BL16" s="327">
        <f>(BG16+BG17)/2</f>
        <v>100</v>
      </c>
      <c r="BM16" s="327" t="s">
        <v>163</v>
      </c>
      <c r="BN16" s="327" t="s">
        <v>164</v>
      </c>
      <c r="BO16" s="327" t="s">
        <v>164</v>
      </c>
      <c r="BP16" s="327">
        <v>2</v>
      </c>
      <c r="BQ16" s="327">
        <v>0</v>
      </c>
      <c r="BR16" s="366" t="s">
        <v>155</v>
      </c>
      <c r="BS16" s="327" t="s">
        <v>165</v>
      </c>
      <c r="BT16" s="327" t="s">
        <v>257</v>
      </c>
      <c r="BU16" s="28" t="s">
        <v>152</v>
      </c>
      <c r="BV16" s="28" t="s">
        <v>152</v>
      </c>
      <c r="BW16" s="415" t="s">
        <v>258</v>
      </c>
      <c r="BX16" s="327" t="s">
        <v>251</v>
      </c>
      <c r="BY16" s="362" t="s">
        <v>259</v>
      </c>
      <c r="BZ16" s="359" t="s">
        <v>260</v>
      </c>
      <c r="CA16" s="327" t="s">
        <v>168</v>
      </c>
      <c r="CB16" s="31"/>
      <c r="CC16" s="23"/>
      <c r="CD16" s="417"/>
      <c r="CE16" s="417"/>
      <c r="CF16" s="413"/>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row>
    <row r="17" spans="1:298" s="32" customFormat="1" ht="139.15" customHeight="1" x14ac:dyDescent="0.25">
      <c r="A17" s="412"/>
      <c r="B17" s="341"/>
      <c r="C17" s="337"/>
      <c r="D17" s="337"/>
      <c r="E17" s="344"/>
      <c r="F17" s="29" t="s">
        <v>261</v>
      </c>
      <c r="G17" s="337"/>
      <c r="H17" s="337"/>
      <c r="I17" s="347"/>
      <c r="J17" s="344"/>
      <c r="K17" s="335"/>
      <c r="L17" s="335"/>
      <c r="M17" s="335"/>
      <c r="N17" s="335"/>
      <c r="O17" s="335"/>
      <c r="P17" s="335"/>
      <c r="Q17" s="335"/>
      <c r="R17" s="336"/>
      <c r="S17" s="336"/>
      <c r="T17" s="335"/>
      <c r="U17" s="335"/>
      <c r="V17" s="335"/>
      <c r="W17" s="335"/>
      <c r="X17" s="335"/>
      <c r="Y17" s="335"/>
      <c r="Z17" s="335"/>
      <c r="AA17" s="335"/>
      <c r="AB17" s="335"/>
      <c r="AC17" s="335"/>
      <c r="AD17" s="335"/>
      <c r="AE17" s="335"/>
      <c r="AF17" s="335"/>
      <c r="AG17" s="335"/>
      <c r="AH17" s="335"/>
      <c r="AI17" s="335"/>
      <c r="AJ17" s="335"/>
      <c r="AK17" s="335"/>
      <c r="AL17" s="335"/>
      <c r="AM17" s="335"/>
      <c r="AN17" s="335"/>
      <c r="AO17" s="336"/>
      <c r="AP17" s="335"/>
      <c r="AQ17" s="418"/>
      <c r="AR17" s="419"/>
      <c r="AS17" s="337"/>
      <c r="AT17" s="337"/>
      <c r="AU17" s="337"/>
      <c r="AV17" s="337"/>
      <c r="AW17" s="335"/>
      <c r="AX17" s="335"/>
      <c r="AY17" s="335"/>
      <c r="AZ17" s="177">
        <v>15</v>
      </c>
      <c r="BA17" s="177">
        <v>15</v>
      </c>
      <c r="BB17" s="177">
        <v>15</v>
      </c>
      <c r="BC17" s="177">
        <v>15</v>
      </c>
      <c r="BD17" s="177">
        <v>15</v>
      </c>
      <c r="BE17" s="177">
        <v>15</v>
      </c>
      <c r="BF17" s="177">
        <v>10</v>
      </c>
      <c r="BG17" s="28">
        <f>SUM(AZ17:BF17)</f>
        <v>100</v>
      </c>
      <c r="BH17" s="177" t="s">
        <v>163</v>
      </c>
      <c r="BI17" s="177" t="s">
        <v>163</v>
      </c>
      <c r="BJ17" s="177" t="s">
        <v>163</v>
      </c>
      <c r="BK17" s="177" t="s">
        <v>153</v>
      </c>
      <c r="BL17" s="337"/>
      <c r="BM17" s="337"/>
      <c r="BN17" s="337"/>
      <c r="BO17" s="337"/>
      <c r="BP17" s="337"/>
      <c r="BQ17" s="337"/>
      <c r="BR17" s="410"/>
      <c r="BS17" s="337"/>
      <c r="BT17" s="337"/>
      <c r="BU17" s="28" t="s">
        <v>152</v>
      </c>
      <c r="BV17" s="28" t="s">
        <v>152</v>
      </c>
      <c r="BW17" s="416"/>
      <c r="BX17" s="337"/>
      <c r="BY17" s="416"/>
      <c r="BZ17" s="361"/>
      <c r="CA17" s="337"/>
      <c r="CB17" s="31"/>
      <c r="CC17" s="23"/>
      <c r="CD17" s="318"/>
      <c r="CE17" s="318"/>
      <c r="CF17" s="414"/>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row>
    <row r="18" spans="1:298" s="35" customFormat="1" ht="160.9" customHeight="1" x14ac:dyDescent="0.25">
      <c r="A18" s="352">
        <v>6</v>
      </c>
      <c r="B18" s="342" t="s">
        <v>262</v>
      </c>
      <c r="C18" s="327" t="s">
        <v>263</v>
      </c>
      <c r="D18" s="327"/>
      <c r="E18" s="342" t="s">
        <v>264</v>
      </c>
      <c r="F18" s="29" t="s">
        <v>247</v>
      </c>
      <c r="G18" s="327"/>
      <c r="H18" s="327" t="s">
        <v>148</v>
      </c>
      <c r="I18" s="345" t="s">
        <v>248</v>
      </c>
      <c r="J18" s="342" t="s">
        <v>265</v>
      </c>
      <c r="K18" s="319">
        <v>1</v>
      </c>
      <c r="L18" s="319">
        <v>2</v>
      </c>
      <c r="M18" s="319">
        <v>2</v>
      </c>
      <c r="N18" s="319">
        <v>2</v>
      </c>
      <c r="O18" s="319">
        <v>2</v>
      </c>
      <c r="P18" s="319">
        <v>2</v>
      </c>
      <c r="Q18" s="319">
        <f>SUM(K18:P18)</f>
        <v>11</v>
      </c>
      <c r="R18" s="321">
        <f>Q18/6</f>
        <v>1.8333333333333333</v>
      </c>
      <c r="S18" s="321">
        <f>R18</f>
        <v>1.8333333333333333</v>
      </c>
      <c r="T18" s="319" t="s">
        <v>182</v>
      </c>
      <c r="U18" s="319" t="s">
        <v>152</v>
      </c>
      <c r="V18" s="319" t="s">
        <v>152</v>
      </c>
      <c r="W18" s="319" t="s">
        <v>152</v>
      </c>
      <c r="X18" s="319" t="s">
        <v>152</v>
      </c>
      <c r="Y18" s="319" t="s">
        <v>152</v>
      </c>
      <c r="Z18" s="319" t="s">
        <v>153</v>
      </c>
      <c r="AA18" s="319" t="s">
        <v>152</v>
      </c>
      <c r="AB18" s="319" t="s">
        <v>153</v>
      </c>
      <c r="AC18" s="319" t="s">
        <v>152</v>
      </c>
      <c r="AD18" s="319" t="s">
        <v>152</v>
      </c>
      <c r="AE18" s="319" t="s">
        <v>152</v>
      </c>
      <c r="AF18" s="319" t="s">
        <v>152</v>
      </c>
      <c r="AG18" s="319" t="s">
        <v>153</v>
      </c>
      <c r="AH18" s="319" t="s">
        <v>152</v>
      </c>
      <c r="AI18" s="319" t="s">
        <v>152</v>
      </c>
      <c r="AJ18" s="319" t="s">
        <v>153</v>
      </c>
      <c r="AK18" s="319" t="s">
        <v>152</v>
      </c>
      <c r="AL18" s="319" t="s">
        <v>152</v>
      </c>
      <c r="AM18" s="319" t="s">
        <v>153</v>
      </c>
      <c r="AN18" s="319">
        <f>COUNTIF(U18:AM18,"SI")</f>
        <v>14</v>
      </c>
      <c r="AO18" s="321">
        <v>6</v>
      </c>
      <c r="AP18" s="319" t="s">
        <v>154</v>
      </c>
      <c r="AQ18" s="323">
        <f>S18*AO18</f>
        <v>11</v>
      </c>
      <c r="AR18" s="325" t="s">
        <v>155</v>
      </c>
      <c r="AS18" s="327" t="s">
        <v>266</v>
      </c>
      <c r="AT18" s="327" t="s">
        <v>251</v>
      </c>
      <c r="AU18" s="327" t="s">
        <v>267</v>
      </c>
      <c r="AV18" s="327" t="s">
        <v>253</v>
      </c>
      <c r="AW18" s="319" t="s">
        <v>268</v>
      </c>
      <c r="AX18" s="319" t="s">
        <v>255</v>
      </c>
      <c r="AY18" s="319" t="s">
        <v>269</v>
      </c>
      <c r="AZ18" s="28">
        <v>15</v>
      </c>
      <c r="BA18" s="28">
        <v>15</v>
      </c>
      <c r="BB18" s="28">
        <v>15</v>
      </c>
      <c r="BC18" s="28">
        <v>15</v>
      </c>
      <c r="BD18" s="28">
        <v>15</v>
      </c>
      <c r="BE18" s="28">
        <v>15</v>
      </c>
      <c r="BF18" s="28">
        <v>10</v>
      </c>
      <c r="BG18" s="28">
        <f t="shared" ref="BG18:BG19" si="3">SUM(AZ18:BF18)</f>
        <v>100</v>
      </c>
      <c r="BH18" s="28" t="s">
        <v>163</v>
      </c>
      <c r="BI18" s="28" t="s">
        <v>163</v>
      </c>
      <c r="BJ18" s="28" t="s">
        <v>163</v>
      </c>
      <c r="BK18" s="28" t="s">
        <v>153</v>
      </c>
      <c r="BL18" s="327">
        <f>(BG18+BG19)/2</f>
        <v>100</v>
      </c>
      <c r="BM18" s="327" t="s">
        <v>163</v>
      </c>
      <c r="BN18" s="327" t="s">
        <v>164</v>
      </c>
      <c r="BO18" s="327" t="s">
        <v>164</v>
      </c>
      <c r="BP18" s="327">
        <v>2</v>
      </c>
      <c r="BQ18" s="327">
        <v>0</v>
      </c>
      <c r="BR18" s="366" t="s">
        <v>155</v>
      </c>
      <c r="BS18" s="327" t="s">
        <v>165</v>
      </c>
      <c r="BT18" s="29" t="s">
        <v>257</v>
      </c>
      <c r="BU18" s="28" t="s">
        <v>152</v>
      </c>
      <c r="BV18" s="28" t="s">
        <v>152</v>
      </c>
      <c r="BW18" s="327" t="s">
        <v>270</v>
      </c>
      <c r="BX18" s="327" t="s">
        <v>251</v>
      </c>
      <c r="BY18" s="362" t="s">
        <v>259</v>
      </c>
      <c r="BZ18" s="359" t="s">
        <v>271</v>
      </c>
      <c r="CA18" s="327" t="s">
        <v>168</v>
      </c>
      <c r="CB18" s="23"/>
      <c r="CC18" s="23"/>
      <c r="CD18" s="315"/>
      <c r="CE18" s="317"/>
      <c r="CF18" s="364"/>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c r="IT18" s="241"/>
      <c r="IU18" s="241"/>
      <c r="IV18" s="241"/>
      <c r="IW18" s="241"/>
      <c r="IX18" s="241"/>
      <c r="IY18" s="241"/>
      <c r="IZ18" s="241"/>
      <c r="JA18" s="241"/>
      <c r="JB18" s="241"/>
      <c r="JC18" s="241"/>
      <c r="JD18" s="241"/>
      <c r="JE18" s="241"/>
      <c r="JF18" s="241"/>
      <c r="JG18" s="241"/>
      <c r="JH18" s="241"/>
      <c r="JI18" s="241"/>
      <c r="JJ18" s="241"/>
      <c r="JK18" s="241"/>
      <c r="JL18" s="241"/>
      <c r="JM18" s="241"/>
      <c r="JN18" s="241"/>
      <c r="JO18" s="241"/>
      <c r="JP18" s="241"/>
      <c r="JQ18" s="241"/>
      <c r="JR18" s="241"/>
      <c r="JS18" s="241"/>
      <c r="JT18" s="241"/>
      <c r="JU18" s="241"/>
      <c r="JV18" s="241"/>
      <c r="JW18" s="241"/>
      <c r="JX18" s="241"/>
      <c r="JY18" s="241"/>
      <c r="JZ18" s="241"/>
      <c r="KA18" s="241"/>
      <c r="KB18" s="241"/>
      <c r="KC18" s="241"/>
      <c r="KD18" s="241"/>
      <c r="KE18" s="241"/>
      <c r="KF18" s="241"/>
      <c r="KG18" s="241"/>
      <c r="KH18" s="241"/>
      <c r="KI18" s="241"/>
      <c r="KJ18" s="241"/>
      <c r="KK18" s="241"/>
      <c r="KL18" s="241"/>
    </row>
    <row r="19" spans="1:298" ht="200.25" customHeight="1" x14ac:dyDescent="0.25">
      <c r="A19" s="353"/>
      <c r="B19" s="343"/>
      <c r="C19" s="328"/>
      <c r="D19" s="328"/>
      <c r="E19" s="343"/>
      <c r="F19" s="226" t="s">
        <v>272</v>
      </c>
      <c r="G19" s="328"/>
      <c r="H19" s="328"/>
      <c r="I19" s="346"/>
      <c r="J19" s="343"/>
      <c r="K19" s="320"/>
      <c r="L19" s="320"/>
      <c r="M19" s="320"/>
      <c r="N19" s="320"/>
      <c r="O19" s="320"/>
      <c r="P19" s="320"/>
      <c r="Q19" s="320"/>
      <c r="R19" s="322"/>
      <c r="S19" s="322"/>
      <c r="T19" s="320"/>
      <c r="U19" s="320"/>
      <c r="V19" s="320"/>
      <c r="W19" s="320"/>
      <c r="X19" s="320"/>
      <c r="Y19" s="320"/>
      <c r="Z19" s="320"/>
      <c r="AA19" s="320"/>
      <c r="AB19" s="320"/>
      <c r="AC19" s="320"/>
      <c r="AD19" s="320"/>
      <c r="AE19" s="320"/>
      <c r="AF19" s="320"/>
      <c r="AG19" s="320"/>
      <c r="AH19" s="320"/>
      <c r="AI19" s="320"/>
      <c r="AJ19" s="320"/>
      <c r="AK19" s="320"/>
      <c r="AL19" s="320"/>
      <c r="AM19" s="320"/>
      <c r="AN19" s="320"/>
      <c r="AO19" s="322"/>
      <c r="AP19" s="320"/>
      <c r="AQ19" s="324"/>
      <c r="AR19" s="326"/>
      <c r="AS19" s="328"/>
      <c r="AT19" s="328"/>
      <c r="AU19" s="328"/>
      <c r="AV19" s="328"/>
      <c r="AW19" s="320"/>
      <c r="AX19" s="320"/>
      <c r="AY19" s="320"/>
      <c r="AZ19" s="224">
        <v>15</v>
      </c>
      <c r="BA19" s="224">
        <v>15</v>
      </c>
      <c r="BB19" s="224">
        <v>15</v>
      </c>
      <c r="BC19" s="224">
        <v>15</v>
      </c>
      <c r="BD19" s="224">
        <v>15</v>
      </c>
      <c r="BE19" s="224">
        <v>15</v>
      </c>
      <c r="BF19" s="224">
        <v>10</v>
      </c>
      <c r="BG19" s="224">
        <f t="shared" si="3"/>
        <v>100</v>
      </c>
      <c r="BH19" s="225" t="s">
        <v>163</v>
      </c>
      <c r="BI19" s="225" t="s">
        <v>163</v>
      </c>
      <c r="BJ19" s="225" t="s">
        <v>163</v>
      </c>
      <c r="BK19" s="224" t="s">
        <v>153</v>
      </c>
      <c r="BL19" s="328"/>
      <c r="BM19" s="328"/>
      <c r="BN19" s="328"/>
      <c r="BO19" s="328"/>
      <c r="BP19" s="328"/>
      <c r="BQ19" s="328"/>
      <c r="BR19" s="367"/>
      <c r="BS19" s="328"/>
      <c r="BT19" s="226" t="s">
        <v>257</v>
      </c>
      <c r="BU19" s="224" t="s">
        <v>152</v>
      </c>
      <c r="BV19" s="224" t="s">
        <v>152</v>
      </c>
      <c r="BW19" s="328"/>
      <c r="BX19" s="328"/>
      <c r="BY19" s="363"/>
      <c r="BZ19" s="360"/>
      <c r="CA19" s="328"/>
      <c r="CB19" s="23"/>
      <c r="CC19" s="23"/>
      <c r="CD19" s="316"/>
      <c r="CE19" s="318"/>
      <c r="CF19" s="365"/>
    </row>
    <row r="20" spans="1:298" s="228" customFormat="1" ht="200.25" customHeight="1" x14ac:dyDescent="0.25">
      <c r="A20" s="433">
        <v>7</v>
      </c>
      <c r="B20" s="435" t="s">
        <v>273</v>
      </c>
      <c r="C20" s="435" t="s">
        <v>274</v>
      </c>
      <c r="D20" s="435" t="s">
        <v>145</v>
      </c>
      <c r="E20" s="230" t="s">
        <v>275</v>
      </c>
      <c r="F20" s="230" t="s">
        <v>276</v>
      </c>
      <c r="G20" s="230" t="s">
        <v>145</v>
      </c>
      <c r="H20" s="230" t="s">
        <v>277</v>
      </c>
      <c r="I20" s="435" t="s">
        <v>278</v>
      </c>
      <c r="J20" s="435" t="s">
        <v>273</v>
      </c>
      <c r="K20" s="435">
        <v>1</v>
      </c>
      <c r="L20" s="435">
        <v>1</v>
      </c>
      <c r="M20" s="435">
        <v>1</v>
      </c>
      <c r="N20" s="435">
        <v>1</v>
      </c>
      <c r="O20" s="435">
        <v>1</v>
      </c>
      <c r="P20" s="435">
        <v>1</v>
      </c>
      <c r="Q20" s="435">
        <v>6</v>
      </c>
      <c r="R20" s="435">
        <v>1</v>
      </c>
      <c r="S20" s="435">
        <v>1</v>
      </c>
      <c r="T20" s="435" t="s">
        <v>182</v>
      </c>
      <c r="U20" s="435" t="s">
        <v>152</v>
      </c>
      <c r="V20" s="435" t="s">
        <v>152</v>
      </c>
      <c r="W20" s="435" t="s">
        <v>152</v>
      </c>
      <c r="X20" s="435" t="s">
        <v>152</v>
      </c>
      <c r="Y20" s="435" t="s">
        <v>152</v>
      </c>
      <c r="Z20" s="435" t="s">
        <v>152</v>
      </c>
      <c r="AA20" s="435" t="s">
        <v>152</v>
      </c>
      <c r="AB20" s="435" t="s">
        <v>152</v>
      </c>
      <c r="AC20" s="435" t="s">
        <v>152</v>
      </c>
      <c r="AD20" s="435" t="s">
        <v>152</v>
      </c>
      <c r="AE20" s="435" t="s">
        <v>152</v>
      </c>
      <c r="AF20" s="435" t="s">
        <v>152</v>
      </c>
      <c r="AG20" s="435" t="s">
        <v>152</v>
      </c>
      <c r="AH20" s="435" t="s">
        <v>152</v>
      </c>
      <c r="AI20" s="435" t="s">
        <v>152</v>
      </c>
      <c r="AJ20" s="435" t="s">
        <v>153</v>
      </c>
      <c r="AK20" s="435" t="s">
        <v>153</v>
      </c>
      <c r="AL20" s="435" t="s">
        <v>153</v>
      </c>
      <c r="AM20" s="435" t="s">
        <v>153</v>
      </c>
      <c r="AN20" s="435">
        <v>15</v>
      </c>
      <c r="AO20" s="435">
        <v>5</v>
      </c>
      <c r="AP20" s="435" t="s">
        <v>154</v>
      </c>
      <c r="AQ20" s="436">
        <v>5</v>
      </c>
      <c r="AR20" s="435" t="s">
        <v>155</v>
      </c>
      <c r="AS20" s="230" t="s">
        <v>279</v>
      </c>
      <c r="AT20" s="435" t="s">
        <v>280</v>
      </c>
      <c r="AU20" s="230" t="s">
        <v>158</v>
      </c>
      <c r="AV20" s="230" t="s">
        <v>281</v>
      </c>
      <c r="AW20" s="230" t="s">
        <v>282</v>
      </c>
      <c r="AX20" s="230" t="s">
        <v>283</v>
      </c>
      <c r="AY20" s="230" t="s">
        <v>284</v>
      </c>
      <c r="AZ20" s="230" t="s">
        <v>285</v>
      </c>
      <c r="BA20" s="230" t="s">
        <v>286</v>
      </c>
      <c r="BB20" s="230" t="s">
        <v>287</v>
      </c>
      <c r="BC20" s="230" t="s">
        <v>145</v>
      </c>
      <c r="BD20" s="230" t="s">
        <v>145</v>
      </c>
      <c r="BE20" s="230" t="s">
        <v>145</v>
      </c>
      <c r="BF20" s="230" t="s">
        <v>288</v>
      </c>
      <c r="BG20" s="230" t="s">
        <v>145</v>
      </c>
      <c r="BH20" s="230" t="s">
        <v>145</v>
      </c>
      <c r="BI20" s="230" t="s">
        <v>145</v>
      </c>
      <c r="BJ20" s="230" t="s">
        <v>145</v>
      </c>
      <c r="BK20" s="230" t="s">
        <v>152</v>
      </c>
      <c r="BL20" s="230" t="s">
        <v>145</v>
      </c>
      <c r="BM20" s="230" t="s">
        <v>145</v>
      </c>
      <c r="BN20" s="230" t="s">
        <v>145</v>
      </c>
      <c r="BO20" s="230" t="s">
        <v>145</v>
      </c>
      <c r="BP20" s="230" t="s">
        <v>145</v>
      </c>
      <c r="BQ20" s="230" t="s">
        <v>145</v>
      </c>
      <c r="BR20" s="230" t="s">
        <v>289</v>
      </c>
      <c r="BS20" s="230" t="s">
        <v>165</v>
      </c>
      <c r="BT20" s="230" t="s">
        <v>290</v>
      </c>
      <c r="BU20" s="230" t="s">
        <v>152</v>
      </c>
      <c r="BV20" s="230" t="s">
        <v>152</v>
      </c>
      <c r="BW20" s="230" t="s">
        <v>291</v>
      </c>
      <c r="BX20" s="230" t="s">
        <v>292</v>
      </c>
      <c r="BY20" s="231" t="s">
        <v>158</v>
      </c>
      <c r="BZ20" s="230" t="s">
        <v>293</v>
      </c>
      <c r="CA20" s="230" t="s">
        <v>294</v>
      </c>
      <c r="CB20" s="227" t="s">
        <v>230</v>
      </c>
      <c r="CC20" s="227" t="s">
        <v>230</v>
      </c>
      <c r="CD20" s="243"/>
      <c r="CE20" s="202"/>
      <c r="CF20" s="244"/>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c r="GR20" s="242"/>
      <c r="GS20" s="242"/>
      <c r="GT20" s="242"/>
      <c r="GU20" s="242"/>
      <c r="GV20" s="242"/>
      <c r="GW20" s="242"/>
      <c r="GX20" s="242"/>
      <c r="GY20" s="242"/>
      <c r="GZ20" s="242"/>
      <c r="HA20" s="242"/>
      <c r="HB20" s="242"/>
      <c r="HC20" s="242"/>
      <c r="HD20" s="242"/>
      <c r="HE20" s="242"/>
      <c r="HF20" s="242"/>
      <c r="HG20" s="242"/>
      <c r="HH20" s="242"/>
      <c r="HI20" s="242"/>
      <c r="HJ20" s="242"/>
      <c r="HK20" s="242"/>
      <c r="HL20" s="242"/>
      <c r="HM20" s="242"/>
      <c r="HN20" s="242"/>
      <c r="HO20" s="242"/>
      <c r="HP20" s="242"/>
      <c r="HQ20" s="242"/>
      <c r="HR20" s="242"/>
      <c r="HS20" s="242"/>
      <c r="HT20" s="242"/>
      <c r="HU20" s="242"/>
      <c r="HV20" s="242"/>
      <c r="HW20" s="242"/>
      <c r="HX20" s="242"/>
      <c r="HY20" s="242"/>
      <c r="HZ20" s="242"/>
      <c r="IA20" s="242"/>
      <c r="IB20" s="242"/>
      <c r="IC20" s="242"/>
      <c r="ID20" s="242"/>
      <c r="IE20" s="242"/>
      <c r="IF20" s="242"/>
      <c r="IG20" s="242"/>
      <c r="IH20" s="242"/>
      <c r="II20" s="242"/>
      <c r="IJ20" s="242"/>
      <c r="IK20" s="242"/>
      <c r="IL20" s="242"/>
      <c r="IM20" s="242"/>
      <c r="IN20" s="242"/>
      <c r="IO20" s="242"/>
      <c r="IP20" s="242"/>
      <c r="IQ20" s="242"/>
      <c r="IR20" s="242"/>
      <c r="IS20" s="242"/>
      <c r="IT20" s="242"/>
      <c r="IU20" s="242"/>
      <c r="IV20" s="242"/>
      <c r="IW20" s="242"/>
      <c r="IX20" s="242"/>
      <c r="IY20" s="242"/>
      <c r="IZ20" s="242"/>
      <c r="JA20" s="242"/>
      <c r="JB20" s="242"/>
      <c r="JC20" s="242"/>
      <c r="JD20" s="242"/>
      <c r="JE20" s="242"/>
      <c r="JF20" s="242"/>
      <c r="JG20" s="242"/>
      <c r="JH20" s="242"/>
      <c r="JI20" s="242"/>
      <c r="JJ20" s="242"/>
      <c r="JK20" s="242"/>
      <c r="JL20" s="242"/>
      <c r="JM20" s="242"/>
      <c r="JN20" s="242"/>
      <c r="JO20" s="242"/>
      <c r="JP20" s="242"/>
      <c r="JQ20" s="242"/>
      <c r="JR20" s="242"/>
      <c r="JS20" s="242"/>
      <c r="JT20" s="242"/>
      <c r="JU20" s="242"/>
      <c r="JV20" s="242"/>
      <c r="JW20" s="242"/>
      <c r="JX20" s="242"/>
      <c r="JY20" s="242"/>
      <c r="JZ20" s="242"/>
      <c r="KA20" s="242"/>
      <c r="KB20" s="242"/>
      <c r="KC20" s="242"/>
      <c r="KD20" s="242"/>
      <c r="KE20" s="242"/>
      <c r="KF20" s="242"/>
      <c r="KG20" s="242"/>
      <c r="KH20" s="242"/>
      <c r="KI20" s="242"/>
      <c r="KJ20" s="242"/>
      <c r="KK20" s="242"/>
      <c r="KL20" s="242"/>
    </row>
    <row r="21" spans="1:298" s="228" customFormat="1" ht="200.25" customHeight="1" x14ac:dyDescent="0.25">
      <c r="A21" s="434"/>
      <c r="B21" s="435"/>
      <c r="C21" s="435"/>
      <c r="D21" s="435"/>
      <c r="E21" s="230" t="s">
        <v>295</v>
      </c>
      <c r="F21" s="230" t="s">
        <v>276</v>
      </c>
      <c r="G21" s="230" t="s">
        <v>145</v>
      </c>
      <c r="H21" s="230" t="s">
        <v>277</v>
      </c>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6"/>
      <c r="AR21" s="435"/>
      <c r="AS21" s="230" t="s">
        <v>296</v>
      </c>
      <c r="AT21" s="435"/>
      <c r="AU21" s="230" t="s">
        <v>158</v>
      </c>
      <c r="AV21" s="230" t="s">
        <v>281</v>
      </c>
      <c r="AW21" s="230" t="s">
        <v>297</v>
      </c>
      <c r="AX21" s="230" t="s">
        <v>283</v>
      </c>
      <c r="AY21" s="230" t="s">
        <v>284</v>
      </c>
      <c r="AZ21" s="230" t="s">
        <v>285</v>
      </c>
      <c r="BA21" s="230" t="s">
        <v>286</v>
      </c>
      <c r="BB21" s="230" t="s">
        <v>287</v>
      </c>
      <c r="BC21" s="230" t="s">
        <v>145</v>
      </c>
      <c r="BD21" s="230" t="s">
        <v>145</v>
      </c>
      <c r="BE21" s="230" t="s">
        <v>145</v>
      </c>
      <c r="BF21" s="230" t="s">
        <v>298</v>
      </c>
      <c r="BG21" s="230" t="s">
        <v>145</v>
      </c>
      <c r="BH21" s="230" t="s">
        <v>145</v>
      </c>
      <c r="BI21" s="230" t="s">
        <v>145</v>
      </c>
      <c r="BJ21" s="230" t="s">
        <v>145</v>
      </c>
      <c r="BK21" s="230" t="s">
        <v>152</v>
      </c>
      <c r="BL21" s="230" t="s">
        <v>145</v>
      </c>
      <c r="BM21" s="230" t="s">
        <v>145</v>
      </c>
      <c r="BN21" s="230" t="s">
        <v>145</v>
      </c>
      <c r="BO21" s="230" t="s">
        <v>145</v>
      </c>
      <c r="BP21" s="230" t="s">
        <v>145</v>
      </c>
      <c r="BQ21" s="230" t="s">
        <v>145</v>
      </c>
      <c r="BR21" s="230" t="s">
        <v>289</v>
      </c>
      <c r="BS21" s="230" t="s">
        <v>191</v>
      </c>
      <c r="BT21" s="230" t="s">
        <v>290</v>
      </c>
      <c r="BU21" s="230" t="s">
        <v>152</v>
      </c>
      <c r="BV21" s="230" t="s">
        <v>152</v>
      </c>
      <c r="BW21" s="230" t="s">
        <v>291</v>
      </c>
      <c r="BX21" s="230" t="s">
        <v>292</v>
      </c>
      <c r="BY21" s="231" t="s">
        <v>158</v>
      </c>
      <c r="BZ21" s="230" t="s">
        <v>293</v>
      </c>
      <c r="CA21" s="230" t="s">
        <v>294</v>
      </c>
      <c r="CB21" s="227" t="s">
        <v>230</v>
      </c>
      <c r="CC21" s="227" t="s">
        <v>230</v>
      </c>
      <c r="CD21" s="243"/>
      <c r="CE21" s="202"/>
      <c r="CF21" s="244"/>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2"/>
      <c r="GV21" s="242"/>
      <c r="GW21" s="242"/>
      <c r="GX21" s="242"/>
      <c r="GY21" s="242"/>
      <c r="GZ21" s="242"/>
      <c r="HA21" s="242"/>
      <c r="HB21" s="242"/>
      <c r="HC21" s="242"/>
      <c r="HD21" s="242"/>
      <c r="HE21" s="242"/>
      <c r="HF21" s="242"/>
      <c r="HG21" s="242"/>
      <c r="HH21" s="242"/>
      <c r="HI21" s="242"/>
      <c r="HJ21" s="242"/>
      <c r="HK21" s="242"/>
      <c r="HL21" s="242"/>
      <c r="HM21" s="242"/>
      <c r="HN21" s="242"/>
      <c r="HO21" s="242"/>
      <c r="HP21" s="242"/>
      <c r="HQ21" s="242"/>
      <c r="HR21" s="242"/>
      <c r="HS21" s="242"/>
      <c r="HT21" s="242"/>
      <c r="HU21" s="242"/>
      <c r="HV21" s="242"/>
      <c r="HW21" s="242"/>
      <c r="HX21" s="242"/>
      <c r="HY21" s="242"/>
      <c r="HZ21" s="242"/>
      <c r="IA21" s="242"/>
      <c r="IB21" s="242"/>
      <c r="IC21" s="242"/>
      <c r="ID21" s="242"/>
      <c r="IE21" s="242"/>
      <c r="IF21" s="242"/>
      <c r="IG21" s="242"/>
      <c r="IH21" s="242"/>
      <c r="II21" s="242"/>
      <c r="IJ21" s="242"/>
      <c r="IK21" s="242"/>
      <c r="IL21" s="242"/>
      <c r="IM21" s="242"/>
      <c r="IN21" s="242"/>
      <c r="IO21" s="242"/>
      <c r="IP21" s="242"/>
      <c r="IQ21" s="242"/>
      <c r="IR21" s="242"/>
      <c r="IS21" s="242"/>
      <c r="IT21" s="242"/>
      <c r="IU21" s="242"/>
      <c r="IV21" s="242"/>
      <c r="IW21" s="242"/>
      <c r="IX21" s="242"/>
      <c r="IY21" s="242"/>
      <c r="IZ21" s="242"/>
      <c r="JA21" s="242"/>
      <c r="JB21" s="242"/>
      <c r="JC21" s="242"/>
      <c r="JD21" s="242"/>
      <c r="JE21" s="242"/>
      <c r="JF21" s="242"/>
      <c r="JG21" s="242"/>
      <c r="JH21" s="242"/>
      <c r="JI21" s="242"/>
      <c r="JJ21" s="242"/>
      <c r="JK21" s="242"/>
      <c r="JL21" s="242"/>
      <c r="JM21" s="242"/>
      <c r="JN21" s="242"/>
      <c r="JO21" s="242"/>
      <c r="JP21" s="242"/>
      <c r="JQ21" s="242"/>
      <c r="JR21" s="242"/>
      <c r="JS21" s="242"/>
      <c r="JT21" s="242"/>
      <c r="JU21" s="242"/>
      <c r="JV21" s="242"/>
      <c r="JW21" s="242"/>
      <c r="JX21" s="242"/>
      <c r="JY21" s="242"/>
      <c r="JZ21" s="242"/>
      <c r="KA21" s="242"/>
      <c r="KB21" s="242"/>
      <c r="KC21" s="242"/>
      <c r="KD21" s="242"/>
      <c r="KE21" s="242"/>
      <c r="KF21" s="242"/>
      <c r="KG21" s="242"/>
      <c r="KH21" s="242"/>
      <c r="KI21" s="242"/>
      <c r="KJ21" s="242"/>
      <c r="KK21" s="242"/>
      <c r="KL21" s="242"/>
    </row>
    <row r="22" spans="1:298" ht="22.15" customHeight="1" x14ac:dyDescent="0.25">
      <c r="A22" s="348"/>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50"/>
      <c r="CC22" s="350"/>
      <c r="CD22" s="350"/>
      <c r="CE22" s="350"/>
      <c r="CF22" s="351"/>
    </row>
    <row r="23" spans="1:298" x14ac:dyDescent="0.25">
      <c r="CC23" s="23"/>
      <c r="CD23" s="23"/>
      <c r="CE23" s="23"/>
      <c r="CF23" s="23"/>
    </row>
    <row r="24" spans="1:298" x14ac:dyDescent="0.25">
      <c r="BW24" s="277" t="s">
        <v>1</v>
      </c>
      <c r="CC24" s="23"/>
      <c r="CD24" s="23"/>
      <c r="CE24" s="23"/>
      <c r="CF24" s="23"/>
    </row>
    <row r="25" spans="1:298" x14ac:dyDescent="0.25">
      <c r="CC25" s="23"/>
      <c r="CD25" s="23"/>
      <c r="CE25" s="23"/>
      <c r="CF25" s="23"/>
    </row>
    <row r="26" spans="1:298" x14ac:dyDescent="0.25">
      <c r="CC26" s="23"/>
      <c r="CD26" s="23"/>
      <c r="CE26" s="23"/>
      <c r="CF26" s="23"/>
    </row>
    <row r="27" spans="1:298" x14ac:dyDescent="0.25">
      <c r="CC27" s="23"/>
      <c r="CD27" s="23"/>
      <c r="CE27" s="23"/>
      <c r="CF27" s="23"/>
    </row>
    <row r="28" spans="1:298" x14ac:dyDescent="0.25">
      <c r="B28" s="422" t="s">
        <v>5</v>
      </c>
      <c r="C28" s="423"/>
      <c r="D28" s="423"/>
      <c r="E28" s="423"/>
      <c r="CC28" s="23"/>
      <c r="CD28" s="23"/>
      <c r="CE28" s="23"/>
      <c r="CF28" s="23"/>
    </row>
    <row r="29" spans="1:298" x14ac:dyDescent="0.25">
      <c r="B29" s="422"/>
      <c r="C29" s="423"/>
      <c r="D29" s="423"/>
      <c r="E29" s="423"/>
      <c r="CC29" s="23"/>
      <c r="CD29" s="23"/>
      <c r="CE29" s="23"/>
      <c r="CF29" s="23"/>
    </row>
    <row r="30" spans="1:298" x14ac:dyDescent="0.25">
      <c r="B30" s="422"/>
      <c r="C30" s="423"/>
      <c r="D30" s="423"/>
      <c r="E30" s="423"/>
      <c r="CC30" s="23"/>
      <c r="CD30" s="23"/>
      <c r="CE30" s="23"/>
      <c r="CF30" s="23"/>
    </row>
  </sheetData>
  <sheetProtection algorithmName="SHA-512" hashValue="TvEekcDYQN/nVgC2xCzbUfsmOxajICrv5fRn+WQuFw1M0xrLy2xD/2E1U/s0X519JbyTz2/2KPu14rGlPLtGdw==" saltValue="10f/D/wYMJUF3VeHu6Lq+Q==" spinCount="100000" sheet="1" formatCells="0" formatColumns="0" formatRows="0" insertColumns="0" insertRows="0" insertHyperlinks="0" deleteColumns="0" deleteRows="0" sort="0" autoFilter="0" pivotTables="0"/>
  <mergeCells count="423">
    <mergeCell ref="AO20:AO21"/>
    <mergeCell ref="AP20:AP21"/>
    <mergeCell ref="AQ20:AQ21"/>
    <mergeCell ref="AR20:AR21"/>
    <mergeCell ref="AT20:AT21"/>
    <mergeCell ref="AF20:AF21"/>
    <mergeCell ref="AG20:AG21"/>
    <mergeCell ref="AH20:AH21"/>
    <mergeCell ref="AI20:AI21"/>
    <mergeCell ref="AJ20:AJ21"/>
    <mergeCell ref="AK20:AK21"/>
    <mergeCell ref="AL20:AL21"/>
    <mergeCell ref="AM20:AM21"/>
    <mergeCell ref="AN20:AN21"/>
    <mergeCell ref="W20:W21"/>
    <mergeCell ref="X20:X21"/>
    <mergeCell ref="Y20:Y21"/>
    <mergeCell ref="Z20:Z21"/>
    <mergeCell ref="AA20:AA21"/>
    <mergeCell ref="AB20:AB21"/>
    <mergeCell ref="AC20:AC21"/>
    <mergeCell ref="AD20:AD21"/>
    <mergeCell ref="AE20:AE21"/>
    <mergeCell ref="N20:N21"/>
    <mergeCell ref="O20:O21"/>
    <mergeCell ref="P20:P21"/>
    <mergeCell ref="Q20:Q21"/>
    <mergeCell ref="R20:R21"/>
    <mergeCell ref="S20:S21"/>
    <mergeCell ref="T20:T21"/>
    <mergeCell ref="U20:U21"/>
    <mergeCell ref="V20:V21"/>
    <mergeCell ref="A20:A21"/>
    <mergeCell ref="B20:B21"/>
    <mergeCell ref="C20:C21"/>
    <mergeCell ref="D20:D21"/>
    <mergeCell ref="I20:I21"/>
    <mergeCell ref="J20:J21"/>
    <mergeCell ref="K20:K21"/>
    <mergeCell ref="L20:L21"/>
    <mergeCell ref="M20:M21"/>
    <mergeCell ref="AV11:AV14"/>
    <mergeCell ref="AW11:AW14"/>
    <mergeCell ref="AX11:AX14"/>
    <mergeCell ref="BL11:BL14"/>
    <mergeCell ref="BM11:BM14"/>
    <mergeCell ref="AM11:AM14"/>
    <mergeCell ref="AN11:AN14"/>
    <mergeCell ref="AO11:AO14"/>
    <mergeCell ref="AP11:AP14"/>
    <mergeCell ref="AQ11:AQ14"/>
    <mergeCell ref="AR11:AR14"/>
    <mergeCell ref="AS11:AS14"/>
    <mergeCell ref="AT11:AT14"/>
    <mergeCell ref="AU11:AU14"/>
    <mergeCell ref="AD11:AD14"/>
    <mergeCell ref="AE11:AE14"/>
    <mergeCell ref="AF11:AF14"/>
    <mergeCell ref="AG11:AG14"/>
    <mergeCell ref="AH11:AH14"/>
    <mergeCell ref="AI11:AI14"/>
    <mergeCell ref="AJ11:AJ14"/>
    <mergeCell ref="AK11:AK14"/>
    <mergeCell ref="AL11:AL14"/>
    <mergeCell ref="U11:U14"/>
    <mergeCell ref="V11:V14"/>
    <mergeCell ref="W11:W14"/>
    <mergeCell ref="X11:X14"/>
    <mergeCell ref="Y11:Y14"/>
    <mergeCell ref="Z11:Z14"/>
    <mergeCell ref="AA11:AA14"/>
    <mergeCell ref="AB11:AB14"/>
    <mergeCell ref="AC11:AC14"/>
    <mergeCell ref="L11:L14"/>
    <mergeCell ref="M11:M14"/>
    <mergeCell ref="N11:N14"/>
    <mergeCell ref="O11:O14"/>
    <mergeCell ref="P11:P14"/>
    <mergeCell ref="Q11:Q14"/>
    <mergeCell ref="R11:R14"/>
    <mergeCell ref="S11:S14"/>
    <mergeCell ref="T11:T14"/>
    <mergeCell ref="AM9:AM10"/>
    <mergeCell ref="AN9:AN10"/>
    <mergeCell ref="AO9:AO10"/>
    <mergeCell ref="AP9:AP10"/>
    <mergeCell ref="CF9:CF10"/>
    <mergeCell ref="BN9:BN10"/>
    <mergeCell ref="BO9:BO10"/>
    <mergeCell ref="BP9:BP10"/>
    <mergeCell ref="BQ9:BQ10"/>
    <mergeCell ref="BR9:BR10"/>
    <mergeCell ref="BS9:BS10"/>
    <mergeCell ref="BT9:BT10"/>
    <mergeCell ref="AQ9:AQ10"/>
    <mergeCell ref="AR9:AR10"/>
    <mergeCell ref="BL9:BL10"/>
    <mergeCell ref="BM9:BM10"/>
    <mergeCell ref="BY9:BY10"/>
    <mergeCell ref="BZ9:BZ10"/>
    <mergeCell ref="CA9:CA10"/>
    <mergeCell ref="CD9:CD10"/>
    <mergeCell ref="CE9:CE10"/>
    <mergeCell ref="A9:A10"/>
    <mergeCell ref="B9:B10"/>
    <mergeCell ref="C9:C10"/>
    <mergeCell ref="E9:E10"/>
    <mergeCell ref="F9:F10"/>
    <mergeCell ref="G9:G10"/>
    <mergeCell ref="H9:H10"/>
    <mergeCell ref="I9:I10"/>
    <mergeCell ref="J9:J10"/>
    <mergeCell ref="AT16:AT17"/>
    <mergeCell ref="K9:K10"/>
    <mergeCell ref="L9:L10"/>
    <mergeCell ref="M9:M10"/>
    <mergeCell ref="N9:N10"/>
    <mergeCell ref="O9:O10"/>
    <mergeCell ref="P9:P10"/>
    <mergeCell ref="Q9:Q10"/>
    <mergeCell ref="R9:R10"/>
    <mergeCell ref="S9:S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R16:AR17"/>
    <mergeCell ref="T9:T10"/>
    <mergeCell ref="U9:U10"/>
    <mergeCell ref="V9:V10"/>
    <mergeCell ref="W9:W10"/>
    <mergeCell ref="X9:X10"/>
    <mergeCell ref="CD1:CD2"/>
    <mergeCell ref="B28:E30"/>
    <mergeCell ref="AB16:AB17"/>
    <mergeCell ref="AC16:AC17"/>
    <mergeCell ref="AD16:AD17"/>
    <mergeCell ref="AE16:AE17"/>
    <mergeCell ref="AF16:AF17"/>
    <mergeCell ref="AG16:AG17"/>
    <mergeCell ref="AN16:AN17"/>
    <mergeCell ref="AO16:AO17"/>
    <mergeCell ref="AP16:AP17"/>
    <mergeCell ref="AH16:AH17"/>
    <mergeCell ref="AI16:AI17"/>
    <mergeCell ref="AJ16:AJ17"/>
    <mergeCell ref="AK16:AK17"/>
    <mergeCell ref="AL16:AL17"/>
    <mergeCell ref="AM16:AM17"/>
    <mergeCell ref="AS16:AS17"/>
    <mergeCell ref="V16:V17"/>
    <mergeCell ref="W16:W17"/>
    <mergeCell ref="CF16:CF17"/>
    <mergeCell ref="BS16:BS17"/>
    <mergeCell ref="BT16:BT17"/>
    <mergeCell ref="BW16:BW17"/>
    <mergeCell ref="BX16:BX17"/>
    <mergeCell ref="BY16:BY17"/>
    <mergeCell ref="BZ16:BZ17"/>
    <mergeCell ref="BM16:BM17"/>
    <mergeCell ref="BN16:BN17"/>
    <mergeCell ref="BO16:BO17"/>
    <mergeCell ref="BP16:BP17"/>
    <mergeCell ref="BQ16:BQ17"/>
    <mergeCell ref="BR16:BR17"/>
    <mergeCell ref="CA16:CA17"/>
    <mergeCell ref="CD16:CD17"/>
    <mergeCell ref="CE16:CE17"/>
    <mergeCell ref="AU16:AU17"/>
    <mergeCell ref="AV16:AV17"/>
    <mergeCell ref="AW16:AW17"/>
    <mergeCell ref="AX16:AX17"/>
    <mergeCell ref="AY16:AY17"/>
    <mergeCell ref="AQ16:AQ17"/>
    <mergeCell ref="CA7:CA8"/>
    <mergeCell ref="A16:A17"/>
    <mergeCell ref="B16:B17"/>
    <mergeCell ref="C16:C17"/>
    <mergeCell ref="D16:D17"/>
    <mergeCell ref="E16:E17"/>
    <mergeCell ref="G16:G17"/>
    <mergeCell ref="H16:H17"/>
    <mergeCell ref="I16:I17"/>
    <mergeCell ref="BN7:BN8"/>
    <mergeCell ref="BO7:BO8"/>
    <mergeCell ref="BP7:BP8"/>
    <mergeCell ref="BQ7:BQ8"/>
    <mergeCell ref="BR7:BR8"/>
    <mergeCell ref="BS7:BS8"/>
    <mergeCell ref="AO7:AO8"/>
    <mergeCell ref="AP7:AP8"/>
    <mergeCell ref="X16:X17"/>
    <mergeCell ref="Y16:Y17"/>
    <mergeCell ref="Z16:Z17"/>
    <mergeCell ref="AA16:AA17"/>
    <mergeCell ref="P16:P17"/>
    <mergeCell ref="Q16:Q17"/>
    <mergeCell ref="U16:U17"/>
    <mergeCell ref="AQ7:AQ8"/>
    <mergeCell ref="AR7:AR8"/>
    <mergeCell ref="BL7:BL8"/>
    <mergeCell ref="BM7:BM8"/>
    <mergeCell ref="AI7:AI8"/>
    <mergeCell ref="AJ7:AJ8"/>
    <mergeCell ref="AK7:AK8"/>
    <mergeCell ref="AL7:AL8"/>
    <mergeCell ref="AM7:AM8"/>
    <mergeCell ref="AN7:AN8"/>
    <mergeCell ref="AC7:AC8"/>
    <mergeCell ref="AD7:AD8"/>
    <mergeCell ref="AE7:AE8"/>
    <mergeCell ref="AF7:AF8"/>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CD5:CF5"/>
    <mergeCell ref="A7:A8"/>
    <mergeCell ref="B7:B8"/>
    <mergeCell ref="C7:C8"/>
    <mergeCell ref="D7:D8"/>
    <mergeCell ref="E7:E8"/>
    <mergeCell ref="G7:G8"/>
    <mergeCell ref="H7:H8"/>
    <mergeCell ref="I7:I8"/>
    <mergeCell ref="J7:J8"/>
    <mergeCell ref="AO5:AP5"/>
    <mergeCell ref="AQ5:AR5"/>
    <mergeCell ref="BM5:BM6"/>
    <mergeCell ref="BN5:BN6"/>
    <mergeCell ref="BO5:BO6"/>
    <mergeCell ref="BP5:BP6"/>
    <mergeCell ref="AI5:AI6"/>
    <mergeCell ref="AJ5:AJ6"/>
    <mergeCell ref="AK5:AK6"/>
    <mergeCell ref="AL5:AL6"/>
    <mergeCell ref="AM5:AM6"/>
    <mergeCell ref="AN5:AN6"/>
    <mergeCell ref="AC5:AC6"/>
    <mergeCell ref="AD5:AD6"/>
    <mergeCell ref="AF5:AF6"/>
    <mergeCell ref="AG5:AG6"/>
    <mergeCell ref="AH5:AH6"/>
    <mergeCell ref="W5:W6"/>
    <mergeCell ref="X5:X6"/>
    <mergeCell ref="Y5:Y6"/>
    <mergeCell ref="Z5:Z6"/>
    <mergeCell ref="AA5:AA6"/>
    <mergeCell ref="AB5:AB6"/>
    <mergeCell ref="CA4:CA6"/>
    <mergeCell ref="J5:J6"/>
    <mergeCell ref="K5:K6"/>
    <mergeCell ref="L5:L6"/>
    <mergeCell ref="M5:M6"/>
    <mergeCell ref="N5:N6"/>
    <mergeCell ref="O5:O6"/>
    <mergeCell ref="P5:P6"/>
    <mergeCell ref="Q5:Q6"/>
    <mergeCell ref="BT4:BT6"/>
    <mergeCell ref="BU4:BU6"/>
    <mergeCell ref="BV4:BV6"/>
    <mergeCell ref="BW4:BW6"/>
    <mergeCell ref="BX4:BX6"/>
    <mergeCell ref="BY4:BY6"/>
    <mergeCell ref="BJ4:BJ6"/>
    <mergeCell ref="BK4:BK6"/>
    <mergeCell ref="BL4:BL6"/>
    <mergeCell ref="BM4:BQ4"/>
    <mergeCell ref="BR4:BR6"/>
    <mergeCell ref="BS4:BS6"/>
    <mergeCell ref="BQ5:BQ6"/>
    <mergeCell ref="AQ4:AR4"/>
    <mergeCell ref="AE5:AE6"/>
    <mergeCell ref="A1:A2"/>
    <mergeCell ref="A3:CA3"/>
    <mergeCell ref="A4:A6"/>
    <mergeCell ref="B4:B6"/>
    <mergeCell ref="C4:C6"/>
    <mergeCell ref="D4:D6"/>
    <mergeCell ref="E4:E6"/>
    <mergeCell ref="F4:F6"/>
    <mergeCell ref="AS4:AY5"/>
    <mergeCell ref="AZ4:BF5"/>
    <mergeCell ref="BG4:BG6"/>
    <mergeCell ref="BH4:BH6"/>
    <mergeCell ref="BI4:BI6"/>
    <mergeCell ref="G4:G6"/>
    <mergeCell ref="H4:H6"/>
    <mergeCell ref="I4:I6"/>
    <mergeCell ref="J4:T4"/>
    <mergeCell ref="U4:AN4"/>
    <mergeCell ref="AO4:AP4"/>
    <mergeCell ref="R5:R6"/>
    <mergeCell ref="S5:T5"/>
    <mergeCell ref="U5:U6"/>
    <mergeCell ref="V5:V6"/>
    <mergeCell ref="BZ4:BZ6"/>
    <mergeCell ref="CD7:CD8"/>
    <mergeCell ref="CE7:CE8"/>
    <mergeCell ref="CF7:CF8"/>
    <mergeCell ref="BS11:BS14"/>
    <mergeCell ref="BZ11:BZ14"/>
    <mergeCell ref="CA11:CA14"/>
    <mergeCell ref="AY18:AY19"/>
    <mergeCell ref="CA18:CA19"/>
    <mergeCell ref="BL16:BL17"/>
    <mergeCell ref="BL18:BL19"/>
    <mergeCell ref="BY18:BY19"/>
    <mergeCell ref="BZ18:BZ19"/>
    <mergeCell ref="BN11:BN14"/>
    <mergeCell ref="BO11:BO14"/>
    <mergeCell ref="BP11:BP14"/>
    <mergeCell ref="BQ11:BQ14"/>
    <mergeCell ref="CF18:CF19"/>
    <mergeCell ref="BM18:BM19"/>
    <mergeCell ref="BN18:BN19"/>
    <mergeCell ref="BO18:BO19"/>
    <mergeCell ref="BP18:BP19"/>
    <mergeCell ref="BQ18:BQ19"/>
    <mergeCell ref="BR18:BR19"/>
    <mergeCell ref="BZ7:BZ8"/>
    <mergeCell ref="A22:CF22"/>
    <mergeCell ref="A18:A19"/>
    <mergeCell ref="B18:B19"/>
    <mergeCell ref="C18:C19"/>
    <mergeCell ref="D18:D19"/>
    <mergeCell ref="E18:E19"/>
    <mergeCell ref="G18:G19"/>
    <mergeCell ref="H18:H19"/>
    <mergeCell ref="I18:I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11:A14"/>
    <mergeCell ref="B11:B14"/>
    <mergeCell ref="C11:C14"/>
    <mergeCell ref="D11:D14"/>
    <mergeCell ref="E11:E14"/>
    <mergeCell ref="G11:G14"/>
    <mergeCell ref="H11:H14"/>
    <mergeCell ref="J18:J19"/>
    <mergeCell ref="K18:K19"/>
    <mergeCell ref="J16:J17"/>
    <mergeCell ref="K16:K17"/>
    <mergeCell ref="I11:I14"/>
    <mergeCell ref="J11:J14"/>
    <mergeCell ref="K11:K14"/>
    <mergeCell ref="B1:CA2"/>
    <mergeCell ref="AX18:AX19"/>
    <mergeCell ref="AW18:AW19"/>
    <mergeCell ref="AV18:AV19"/>
    <mergeCell ref="AU18:AU19"/>
    <mergeCell ref="AT18:AT19"/>
    <mergeCell ref="AS18:AS19"/>
    <mergeCell ref="AA18:AA19"/>
    <mergeCell ref="AB18:AB19"/>
    <mergeCell ref="AC18:AC19"/>
    <mergeCell ref="AD18:AD19"/>
    <mergeCell ref="AE18:AE19"/>
    <mergeCell ref="AF18:AF19"/>
    <mergeCell ref="AG18:AG19"/>
    <mergeCell ref="AH18:AH19"/>
    <mergeCell ref="AI18:AI19"/>
    <mergeCell ref="L16:L17"/>
    <mergeCell ref="M16:M17"/>
    <mergeCell ref="N16:N17"/>
    <mergeCell ref="O16:O17"/>
    <mergeCell ref="R16:R17"/>
    <mergeCell ref="S16:S17"/>
    <mergeCell ref="T16:T17"/>
    <mergeCell ref="BR11:BR14"/>
    <mergeCell ref="CD18:CD19"/>
    <mergeCell ref="CE18:CE19"/>
    <mergeCell ref="AJ18:AJ19"/>
    <mergeCell ref="AK18:AK19"/>
    <mergeCell ref="AL18:AL19"/>
    <mergeCell ref="AM18:AM19"/>
    <mergeCell ref="AN18:AN19"/>
    <mergeCell ref="AO18:AO19"/>
    <mergeCell ref="AP18:AP19"/>
    <mergeCell ref="AQ18:AQ19"/>
    <mergeCell ref="AR18:AR19"/>
    <mergeCell ref="BS18:BS19"/>
    <mergeCell ref="BW18:BW19"/>
    <mergeCell ref="BX18:BX19"/>
  </mergeCells>
  <conditionalFormatting sqref="AR7 AR16">
    <cfRule type="containsText" dxfId="63" priority="238" operator="containsText" text="NIVEL EXTREMO">
      <formula>NOT(ISERROR(SEARCH("NIVEL EXTREMO",AR7)))</formula>
    </cfRule>
    <cfRule type="containsText" dxfId="62" priority="237" operator="containsText" text="NIVEL ALTO">
      <formula>NOT(ISERROR(SEARCH("NIVEL ALTO",AR7)))</formula>
    </cfRule>
    <cfRule type="containsText" dxfId="61" priority="236" operator="containsText" text="NIVEL MODERADO">
      <formula>NOT(ISERROR(SEARCH("NIVEL MODERADO",AR7)))</formula>
    </cfRule>
  </conditionalFormatting>
  <conditionalFormatting sqref="AR9">
    <cfRule type="containsText" dxfId="60" priority="38" operator="containsText" text="NIVEL MODERADO">
      <formula>NOT(ISERROR(SEARCH("NIVEL MODERADO",AR9)))</formula>
    </cfRule>
    <cfRule type="containsText" dxfId="59" priority="39" operator="containsText" text="NIVEL ALTO">
      <formula>NOT(ISERROR(SEARCH("NIVEL ALTO",AR9)))</formula>
    </cfRule>
    <cfRule type="containsText" dxfId="58" priority="40" operator="containsText" text="NIVEL EXTREMO">
      <formula>NOT(ISERROR(SEARCH("NIVEL EXTREMO",AR9)))</formula>
    </cfRule>
  </conditionalFormatting>
  <conditionalFormatting sqref="AR11:AR13">
    <cfRule type="containsText" dxfId="57" priority="9" operator="containsText" text="NIVEL ALTO">
      <formula>NOT(ISERROR(SEARCH("NIVEL ALTO",AR11)))</formula>
    </cfRule>
    <cfRule type="containsText" dxfId="56" priority="8" operator="containsText" text="NIVEL MODERADO">
      <formula>NOT(ISERROR(SEARCH("NIVEL MODERADO",AR11)))</formula>
    </cfRule>
    <cfRule type="containsText" dxfId="55" priority="10" operator="containsText" text="NIVEL EXTREMO">
      <formula>NOT(ISERROR(SEARCH("NIVEL EXTREMO",AR11)))</formula>
    </cfRule>
  </conditionalFormatting>
  <conditionalFormatting sqref="AR18">
    <cfRule type="containsText" dxfId="54" priority="86" operator="containsText" text="NIVEL EXTREMO">
      <formula>NOT(ISERROR(SEARCH("NIVEL EXTREMO",AR18)))</formula>
    </cfRule>
    <cfRule type="containsText" dxfId="53" priority="84" operator="containsText" text="NIVEL MODERADO">
      <formula>NOT(ISERROR(SEARCH("NIVEL MODERADO",AR18)))</formula>
    </cfRule>
    <cfRule type="containsText" dxfId="52" priority="85" operator="containsText" text="NIVEL ALTO">
      <formula>NOT(ISERROR(SEARCH("NIVEL ALTO",AR18)))</formula>
    </cfRule>
  </conditionalFormatting>
  <conditionalFormatting sqref="AT7:AT8 AT16 AV16:AY16">
    <cfRule type="cellIs" dxfId="51" priority="241" stopIfTrue="1" operator="equal">
      <formula>"ALTO"</formula>
    </cfRule>
    <cfRule type="cellIs" dxfId="50" priority="240" stopIfTrue="1" operator="equal">
      <formula>"MODERADO"</formula>
    </cfRule>
    <cfRule type="cellIs" dxfId="49" priority="242" stopIfTrue="1" operator="equal">
      <formula>"EXTREMO"</formula>
    </cfRule>
  </conditionalFormatting>
  <conditionalFormatting sqref="AT18">
    <cfRule type="cellIs" dxfId="48" priority="77" stopIfTrue="1" operator="equal">
      <formula>"BAJO"</formula>
    </cfRule>
    <cfRule type="cellIs" dxfId="47" priority="80" stopIfTrue="1" operator="equal">
      <formula>"EXTREMO"</formula>
    </cfRule>
    <cfRule type="cellIs" dxfId="46" priority="79" stopIfTrue="1" operator="equal">
      <formula>"ALTO"</formula>
    </cfRule>
    <cfRule type="cellIs" dxfId="45" priority="78" stopIfTrue="1" operator="equal">
      <formula>"MODERADO"</formula>
    </cfRule>
  </conditionalFormatting>
  <conditionalFormatting sqref="AV7:AY13 AT11:AT13">
    <cfRule type="cellIs" dxfId="44" priority="11" stopIfTrue="1" operator="equal">
      <formula>"BAJO"</formula>
    </cfRule>
    <cfRule type="cellIs" dxfId="43" priority="12" stopIfTrue="1" operator="equal">
      <formula>"MODERADO"</formula>
    </cfRule>
    <cfRule type="cellIs" dxfId="42" priority="13" stopIfTrue="1" operator="equal">
      <formula>"ALTO"</formula>
    </cfRule>
    <cfRule type="cellIs" dxfId="41" priority="14" stopIfTrue="1" operator="equal">
      <formula>"EXTREMO"</formula>
    </cfRule>
  </conditionalFormatting>
  <conditionalFormatting sqref="AV16:AY16 AT7:AT8 AT16">
    <cfRule type="cellIs" dxfId="40" priority="239" stopIfTrue="1" operator="equal">
      <formula>"BAJO"</formula>
    </cfRule>
  </conditionalFormatting>
  <conditionalFormatting sqref="AV18:AY18">
    <cfRule type="cellIs" dxfId="39" priority="69" stopIfTrue="1" operator="equal">
      <formula>"BAJO"</formula>
    </cfRule>
    <cfRule type="cellIs" dxfId="38" priority="70" stopIfTrue="1" operator="equal">
      <formula>"MODERADO"</formula>
    </cfRule>
    <cfRule type="cellIs" dxfId="37" priority="71" stopIfTrue="1" operator="equal">
      <formula>"ALTO"</formula>
    </cfRule>
    <cfRule type="cellIs" dxfId="36" priority="72" stopIfTrue="1" operator="equal">
      <formula>"EXTREMO"</formula>
    </cfRule>
  </conditionalFormatting>
  <conditionalFormatting sqref="AY16">
    <cfRule type="cellIs" dxfId="35" priority="198" stopIfTrue="1" operator="equal">
      <formula>"MODERADO"</formula>
    </cfRule>
    <cfRule type="cellIs" dxfId="34" priority="197" stopIfTrue="1" operator="equal">
      <formula>"BAJO"</formula>
    </cfRule>
    <cfRule type="cellIs" dxfId="33" priority="199" stopIfTrue="1" operator="equal">
      <formula>"ALTO"</formula>
    </cfRule>
    <cfRule type="cellIs" dxfId="32" priority="200" stopIfTrue="1" operator="equal">
      <formula>"EXTREMO"</formula>
    </cfRule>
  </conditionalFormatting>
  <conditionalFormatting sqref="BR7 BR16">
    <cfRule type="containsText" dxfId="31" priority="233" operator="containsText" text="NIVEL MODERADO">
      <formula>NOT(ISERROR(SEARCH("NIVEL MODERADO",BR7)))</formula>
    </cfRule>
    <cfRule type="containsText" dxfId="30" priority="235" operator="containsText" text="NIVEL EXTREMO">
      <formula>NOT(ISERROR(SEARCH("NIVEL EXTREMO",BR7)))</formula>
    </cfRule>
    <cfRule type="containsText" dxfId="29" priority="234" operator="containsText" text="NIVEL ALTO">
      <formula>NOT(ISERROR(SEARCH("NIVEL ALTO",BR7)))</formula>
    </cfRule>
  </conditionalFormatting>
  <conditionalFormatting sqref="BR9">
    <cfRule type="containsText" dxfId="28" priority="37" operator="containsText" text="NIVEL EXTREMO">
      <formula>NOT(ISERROR(SEARCH("NIVEL EXTREMO",BR9)))</formula>
    </cfRule>
    <cfRule type="containsText" dxfId="27" priority="36" operator="containsText" text="NIVEL ALTO">
      <formula>NOT(ISERROR(SEARCH("NIVEL ALTO",BR9)))</formula>
    </cfRule>
    <cfRule type="containsText" dxfId="26" priority="35" operator="containsText" text="NIVEL MODERADO">
      <formula>NOT(ISERROR(SEARCH("NIVEL MODERADO",BR9)))</formula>
    </cfRule>
  </conditionalFormatting>
  <conditionalFormatting sqref="BR11:BR13">
    <cfRule type="containsText" dxfId="25" priority="5" operator="containsText" text="NIVEL MODERADO">
      <formula>NOT(ISERROR(SEARCH("NIVEL MODERADO",BR11)))</formula>
    </cfRule>
    <cfRule type="containsText" dxfId="24" priority="7" operator="containsText" text="NIVEL EXTREMO">
      <formula>NOT(ISERROR(SEARCH("NIVEL EXTREMO",BR11)))</formula>
    </cfRule>
    <cfRule type="containsText" dxfId="23" priority="6" operator="containsText" text="NIVEL ALTO">
      <formula>NOT(ISERROR(SEARCH("NIVEL ALTO",BR11)))</formula>
    </cfRule>
  </conditionalFormatting>
  <conditionalFormatting sqref="BR18">
    <cfRule type="containsText" dxfId="22" priority="81" operator="containsText" text="NIVEL MODERADO">
      <formula>NOT(ISERROR(SEARCH("NIVEL MODERADO",BR18)))</formula>
    </cfRule>
    <cfRule type="containsText" dxfId="21" priority="82" operator="containsText" text="NIVEL ALTO">
      <formula>NOT(ISERROR(SEARCH("NIVEL ALTO",BR18)))</formula>
    </cfRule>
    <cfRule type="containsText" dxfId="20" priority="83" operator="containsText" text="NIVEL EXTREMO">
      <formula>NOT(ISERROR(SEARCH("NIVEL EXTREMO",BR18)))</formula>
    </cfRule>
  </conditionalFormatting>
  <conditionalFormatting sqref="BW8:BW9">
    <cfRule type="cellIs" dxfId="19" priority="17" stopIfTrue="1" operator="equal">
      <formula>"ALTO"</formula>
    </cfRule>
    <cfRule type="cellIs" dxfId="18" priority="18" stopIfTrue="1" operator="equal">
      <formula>"EXTREMO"</formula>
    </cfRule>
    <cfRule type="cellIs" dxfId="17" priority="16" stopIfTrue="1" operator="equal">
      <formula>"MODERADO"</formula>
    </cfRule>
    <cfRule type="cellIs" dxfId="16" priority="15" stopIfTrue="1" operator="equal">
      <formula>"BAJO"</formula>
    </cfRule>
  </conditionalFormatting>
  <conditionalFormatting sqref="BW7:BX7">
    <cfRule type="cellIs" dxfId="15" priority="225" stopIfTrue="1" operator="equal">
      <formula>"BAJO"</formula>
    </cfRule>
    <cfRule type="cellIs" dxfId="14" priority="226" stopIfTrue="1" operator="equal">
      <formula>"MODERADO"</formula>
    </cfRule>
    <cfRule type="cellIs" dxfId="13" priority="227" stopIfTrue="1" operator="equal">
      <formula>"ALTO"</formula>
    </cfRule>
    <cfRule type="cellIs" dxfId="12" priority="228" stopIfTrue="1" operator="equal">
      <formula>"EXTREMO"</formula>
    </cfRule>
  </conditionalFormatting>
  <conditionalFormatting sqref="BW16:BX16">
    <cfRule type="cellIs" dxfId="11" priority="117" stopIfTrue="1" operator="equal">
      <formula>"BAJO"</formula>
    </cfRule>
    <cfRule type="cellIs" dxfId="10" priority="118" stopIfTrue="1" operator="equal">
      <formula>"MODERADO"</formula>
    </cfRule>
    <cfRule type="cellIs" dxfId="9" priority="119" stopIfTrue="1" operator="equal">
      <formula>"ALTO"</formula>
    </cfRule>
    <cfRule type="cellIs" dxfId="8" priority="120" stopIfTrue="1" operator="equal">
      <formula>"EXTREMO"</formula>
    </cfRule>
  </conditionalFormatting>
  <conditionalFormatting sqref="BW18:BX18">
    <cfRule type="cellIs" dxfId="7" priority="45" stopIfTrue="1" operator="equal">
      <formula>"BAJO"</formula>
    </cfRule>
    <cfRule type="cellIs" dxfId="6" priority="48" stopIfTrue="1" operator="equal">
      <formula>"EXTREMO"</formula>
    </cfRule>
    <cfRule type="cellIs" dxfId="5" priority="47" stopIfTrue="1" operator="equal">
      <formula>"ALTO"</formula>
    </cfRule>
    <cfRule type="cellIs" dxfId="4" priority="46" stopIfTrue="1" operator="equal">
      <formula>"MODERADO"</formula>
    </cfRule>
  </conditionalFormatting>
  <conditionalFormatting sqref="BX11">
    <cfRule type="cellIs" dxfId="3" priority="2" stopIfTrue="1" operator="equal">
      <formula>"MODERADO"</formula>
    </cfRule>
    <cfRule type="cellIs" dxfId="2" priority="3" stopIfTrue="1" operator="equal">
      <formula>"ALTO"</formula>
    </cfRule>
    <cfRule type="cellIs" dxfId="1" priority="4" stopIfTrue="1" operator="equal">
      <formula>"EXTREMO"</formula>
    </cfRule>
    <cfRule type="cellIs" dxfId="0" priority="1" stopIfTrue="1" operator="equal">
      <formula>"BAJO"</formula>
    </cfRule>
  </conditionalFormatting>
  <dataValidations count="13">
    <dataValidation type="list" allowBlank="1" showInputMessage="1" showErrorMessage="1" sqref="AZ16:BB19 BD16:BE19 AZ7:BB14 BD7:BE14" xr:uid="{59536E0D-80AF-49FA-A68A-F73058833746}">
      <formula1>"0,15"</formula1>
    </dataValidation>
    <dataValidation type="list" allowBlank="1" showInputMessage="1" showErrorMessage="1" sqref="BC16:BC19 BC7:BC14" xr:uid="{9110CAD9-40C3-4CA4-A490-F0E06EC28DC8}">
      <formula1>"15,10,0"</formula1>
    </dataValidation>
    <dataValidation type="list" allowBlank="1" showInputMessage="1" showErrorMessage="1" sqref="BF16:BF19 BF7:BF14" xr:uid="{14D9EA51-82A3-4ADB-A83A-46BEA515A036}">
      <formula1>"10,5,0"</formula1>
    </dataValidation>
    <dataValidation type="list" allowBlank="1" showInputMessage="1" showErrorMessage="1" sqref="T16:T18 T7:T14" xr:uid="{2D59B9FE-AACF-48C0-8B67-A7E654482AFD}">
      <formula1>"CASI SEGURO,PROBABLE,POSIBLE,IMPROBABLE,RARA VEZ"</formula1>
    </dataValidation>
    <dataValidation type="list" allowBlank="1" showInputMessage="1" showErrorMessage="1" sqref="AP16:AP18 AP7:AP14" xr:uid="{D6903449-A3DA-4B89-86FA-E8A62C24C10B}">
      <formula1>"MODERADO,MAYOR,CATASTRÓFICO"</formula1>
    </dataValidation>
    <dataValidation type="list" allowBlank="1" showInputMessage="1" showErrorMessage="1" sqref="K16:P18 AO16:AO19 K7:P14 AO7:AO14" xr:uid="{A3A545E4-C117-4B0A-8A77-1FBC30542E63}">
      <formula1>"1,2,3,4,5"</formula1>
    </dataValidation>
    <dataValidation type="list" allowBlank="1" showInputMessage="1" showErrorMessage="1" sqref="U16:AM16 U7:AM7 U18:AM18 BK16:BK19 U9:AM9 U11:AM13 BU16:BV19 BU7:BV14 BK7:BK14" xr:uid="{E3DF6560-48E3-4C20-A42C-B1F5DD9829A0}">
      <formula1>"SI,NO"</formula1>
    </dataValidation>
    <dataValidation type="list" allowBlank="1" showInputMessage="1" showErrorMessage="1" sqref="AR7 AR16 BR7 BR16 AR18 BR18 BR9 AR9 AR11:AR13 BR11:BR13" xr:uid="{3C00AB8B-0DD5-4ED5-9C34-CD543F501C03}">
      <formula1>"NIVEL EXTREMO,NIVEL ALTO,NIVEL MODERADO"</formula1>
    </dataValidation>
    <dataValidation type="list" allowBlank="1" showInputMessage="1" showErrorMessage="1" sqref="BM7 BM16 BM18 BH16:BJ19 BM9 BM11:BM13 BH7:BJ14" xr:uid="{62501FD0-62BD-406A-A10E-6E18BFBAEE90}">
      <formula1>"FUERTE,MODERADO,DÉBIL"</formula1>
    </dataValidation>
    <dataValidation type="list" allowBlank="1" showInputMessage="1" showErrorMessage="1" sqref="BS7 BS16 BS18 BS9 BS11:BS13" xr:uid="{E2E7712F-59E2-47A0-B766-9DB2F0B10D64}">
      <formula1>"REDUCIR EL RIESGO,EVITAR EL RIESGO,COMPARTIR EL RIESGO"</formula1>
    </dataValidation>
    <dataValidation type="list" allowBlank="1" showInputMessage="1" showErrorMessage="1" sqref="BN16 BN7 BN11:BN13 BN18 BN9" xr:uid="{43FE0E06-B1B4-4F90-9D11-962B9558E5C1}">
      <formula1>"DIRECTAMENTE,NO DISMINUYE"</formula1>
    </dataValidation>
    <dataValidation type="list" allowBlank="1" showInputMessage="1" showErrorMessage="1" sqref="BO16 BO7 BO11:BO13 BO18 BO9" xr:uid="{456C65CE-3DA5-4D22-90DF-1BE19C47E81F}">
      <formula1>"DIRECTAMENTE,INDIRECTAMENTE,NO DISMINUYE"</formula1>
    </dataValidation>
    <dataValidation type="list" allowBlank="1" showInputMessage="1" showErrorMessage="1" sqref="BP7:BQ7 BP16:BQ16 BP11:BQ13 BP18:BQ18 BP9:BQ9" xr:uid="{1CD60CC2-4F9B-4EE9-A74B-10E9B765025B}">
      <formula1>"0,1,2"</formula1>
    </dataValidation>
  </dataValidations>
  <hyperlinks>
    <hyperlink ref="CD1:CD2" location="'PAAC 2022'!A1" display="PAAC 2022'!A1" xr:uid="{5C56A9F2-5B58-4538-AF67-7B38EC4D884D}"/>
  </hyperlinks>
  <printOptions horizontalCentered="1" verticalCentered="1"/>
  <pageMargins left="0.70866141732283472" right="0.70866141732283472" top="0.74803149606299213" bottom="0.74803149606299213" header="0.31496062992125984" footer="0.31496062992125984"/>
  <pageSetup scale="1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5260-0C14-4755-84D3-0C5EBD2C5A77}">
  <dimension ref="A1:Q11"/>
  <sheetViews>
    <sheetView topLeftCell="A2" zoomScale="70" zoomScaleNormal="70" workbookViewId="0">
      <selection activeCell="F7" sqref="F7"/>
    </sheetView>
  </sheetViews>
  <sheetFormatPr baseColWidth="10" defaultColWidth="11.42578125" defaultRowHeight="48.75" customHeight="1" x14ac:dyDescent="0.25"/>
  <cols>
    <col min="1" max="1" width="5" style="41" customWidth="1"/>
    <col min="2" max="2" width="6.85546875" style="42" customWidth="1"/>
    <col min="3" max="3" width="30.140625" style="42" customWidth="1"/>
    <col min="4" max="4" width="19.42578125" style="42" customWidth="1"/>
    <col min="5" max="5" width="54" style="42" customWidth="1"/>
    <col min="6" max="6" width="48.28515625" style="42" customWidth="1"/>
    <col min="7" max="7" width="31.140625" style="42" customWidth="1"/>
    <col min="8" max="8" width="21.42578125" style="42" customWidth="1"/>
    <col min="9" max="9" width="17.140625" style="42" customWidth="1"/>
    <col min="10" max="10" width="22.5703125" style="42" customWidth="1"/>
    <col min="11" max="11" width="8.7109375" style="42" bestFit="1" customWidth="1"/>
    <col min="12" max="12" width="13.5703125" style="42" customWidth="1"/>
    <col min="13" max="13" width="14.28515625" style="42" customWidth="1"/>
    <col min="14" max="14" width="4.7109375" style="42" customWidth="1"/>
    <col min="15" max="15" width="47.140625" style="42" hidden="1" customWidth="1"/>
    <col min="16" max="16" width="62" style="42" hidden="1" customWidth="1"/>
    <col min="17" max="17" width="57.42578125" style="42" hidden="1" customWidth="1"/>
    <col min="18" max="18" width="40.85546875" style="42" customWidth="1"/>
    <col min="19" max="19" width="37.85546875" style="42" customWidth="1"/>
    <col min="20" max="20" width="80.85546875" style="42" customWidth="1"/>
    <col min="21" max="21" width="38.140625" style="42" customWidth="1"/>
    <col min="22" max="22" width="24" style="42" customWidth="1"/>
    <col min="23" max="25" width="11.42578125" style="42"/>
    <col min="26" max="26" width="51.7109375" style="42" bestFit="1" customWidth="1"/>
    <col min="27" max="27" width="11.42578125" style="42"/>
    <col min="28" max="28" width="23.85546875" style="42" bestFit="1" customWidth="1"/>
    <col min="29" max="16384" width="11.42578125" style="42"/>
  </cols>
  <sheetData>
    <row r="1" spans="2:17" customFormat="1" ht="63.75" customHeight="1" x14ac:dyDescent="0.25">
      <c r="B1" s="440"/>
      <c r="C1" s="441"/>
      <c r="D1" s="442" t="s">
        <v>299</v>
      </c>
      <c r="E1" s="443"/>
      <c r="F1" s="443"/>
      <c r="G1" s="443"/>
      <c r="H1" s="444"/>
      <c r="I1" s="445" t="s">
        <v>5</v>
      </c>
      <c r="J1" s="446"/>
      <c r="K1" s="447"/>
      <c r="L1" s="103"/>
      <c r="M1" s="103"/>
    </row>
    <row r="2" spans="2:17" customFormat="1" ht="155.25" customHeight="1" thickBot="1" x14ac:dyDescent="0.3">
      <c r="B2" s="456" t="s">
        <v>300</v>
      </c>
      <c r="C2" s="457"/>
      <c r="D2" s="457"/>
      <c r="E2" s="457"/>
      <c r="F2" s="457"/>
      <c r="G2" s="457"/>
      <c r="H2" s="457"/>
      <c r="I2" s="457"/>
      <c r="J2" s="457"/>
      <c r="K2" s="457"/>
      <c r="L2" s="457"/>
      <c r="M2" s="457"/>
    </row>
    <row r="3" spans="2:17" ht="38.25" customHeight="1" thickBot="1" x14ac:dyDescent="0.3">
      <c r="B3" s="448" t="s">
        <v>301</v>
      </c>
      <c r="C3" s="448"/>
      <c r="D3" s="448"/>
      <c r="E3" s="448"/>
      <c r="F3" s="448"/>
      <c r="G3" s="448"/>
      <c r="H3" s="448"/>
      <c r="I3" s="448"/>
      <c r="J3" s="448"/>
      <c r="K3" s="448"/>
      <c r="L3" s="448"/>
      <c r="M3" s="448"/>
      <c r="O3" s="449" t="s">
        <v>8</v>
      </c>
      <c r="P3" s="449"/>
      <c r="Q3" s="449"/>
    </row>
    <row r="4" spans="2:17" ht="39" customHeight="1" thickBot="1" x14ac:dyDescent="0.3">
      <c r="B4" s="439" t="s">
        <v>302</v>
      </c>
      <c r="C4" s="439" t="s">
        <v>303</v>
      </c>
      <c r="D4" s="439" t="s">
        <v>304</v>
      </c>
      <c r="E4" s="439" t="s">
        <v>305</v>
      </c>
      <c r="F4" s="439" t="s">
        <v>306</v>
      </c>
      <c r="G4" s="439" t="s">
        <v>307</v>
      </c>
      <c r="H4" s="439" t="s">
        <v>308</v>
      </c>
      <c r="I4" s="439" t="s">
        <v>309</v>
      </c>
      <c r="J4" s="439" t="s">
        <v>310</v>
      </c>
      <c r="K4" s="439" t="s">
        <v>311</v>
      </c>
      <c r="L4" s="454" t="s">
        <v>312</v>
      </c>
      <c r="M4" s="454" t="s">
        <v>313</v>
      </c>
      <c r="N4" s="41"/>
      <c r="O4" s="437" t="s">
        <v>314</v>
      </c>
      <c r="P4" s="437" t="s">
        <v>315</v>
      </c>
      <c r="Q4" s="437" t="s">
        <v>316</v>
      </c>
    </row>
    <row r="5" spans="2:17" ht="24" customHeight="1" thickBot="1" x14ac:dyDescent="0.3">
      <c r="B5" s="439"/>
      <c r="C5" s="439"/>
      <c r="D5" s="439"/>
      <c r="E5" s="439"/>
      <c r="F5" s="439"/>
      <c r="G5" s="439"/>
      <c r="H5" s="439"/>
      <c r="I5" s="439"/>
      <c r="J5" s="439"/>
      <c r="K5" s="439"/>
      <c r="L5" s="455"/>
      <c r="M5" s="455"/>
      <c r="N5" s="41"/>
      <c r="O5" s="438"/>
      <c r="P5" s="438"/>
      <c r="Q5" s="438"/>
    </row>
    <row r="6" spans="2:17" ht="173.25" customHeight="1" x14ac:dyDescent="0.25">
      <c r="B6" s="117" t="s">
        <v>29</v>
      </c>
      <c r="C6" s="170" t="s">
        <v>317</v>
      </c>
      <c r="D6" s="30" t="s">
        <v>318</v>
      </c>
      <c r="E6" s="171" t="s">
        <v>319</v>
      </c>
      <c r="F6" s="171" t="s">
        <v>320</v>
      </c>
      <c r="G6" s="182" t="s">
        <v>509</v>
      </c>
      <c r="H6" s="171" t="s">
        <v>321</v>
      </c>
      <c r="I6" s="30" t="s">
        <v>322</v>
      </c>
      <c r="J6" s="30" t="s">
        <v>323</v>
      </c>
      <c r="K6" s="172">
        <v>1</v>
      </c>
      <c r="L6" s="173">
        <v>45292</v>
      </c>
      <c r="M6" s="174">
        <v>45657</v>
      </c>
      <c r="N6" s="41"/>
      <c r="O6" s="214"/>
      <c r="P6" s="214"/>
      <c r="Q6" s="215"/>
    </row>
    <row r="7" spans="2:17" ht="156.6" customHeight="1" x14ac:dyDescent="0.25">
      <c r="B7" s="117" t="s">
        <v>34</v>
      </c>
      <c r="C7" s="170" t="s">
        <v>317</v>
      </c>
      <c r="D7" s="30" t="s">
        <v>324</v>
      </c>
      <c r="E7" s="171" t="s">
        <v>325</v>
      </c>
      <c r="F7" s="171" t="s">
        <v>326</v>
      </c>
      <c r="G7" s="182" t="s">
        <v>327</v>
      </c>
      <c r="H7" s="171" t="s">
        <v>328</v>
      </c>
      <c r="I7" s="30" t="s">
        <v>329</v>
      </c>
      <c r="J7" s="30" t="s">
        <v>323</v>
      </c>
      <c r="K7" s="172">
        <v>1</v>
      </c>
      <c r="L7" s="173">
        <v>45292</v>
      </c>
      <c r="M7" s="174">
        <v>45657</v>
      </c>
      <c r="N7" s="41"/>
      <c r="O7" s="216"/>
      <c r="P7" s="216"/>
      <c r="Q7" s="216"/>
    </row>
    <row r="8" spans="2:17" ht="32.25" customHeight="1" x14ac:dyDescent="0.25">
      <c r="B8" s="458" t="s">
        <v>330</v>
      </c>
      <c r="C8" s="458"/>
      <c r="D8" s="458"/>
      <c r="E8" s="458"/>
      <c r="F8" s="458"/>
      <c r="G8" s="458"/>
      <c r="H8" s="458"/>
      <c r="I8" s="458"/>
      <c r="J8" s="458"/>
      <c r="K8" s="458"/>
      <c r="L8" s="458"/>
      <c r="M8" s="459"/>
      <c r="N8" s="217"/>
      <c r="O8" s="217"/>
      <c r="P8" s="217"/>
      <c r="Q8" s="41"/>
    </row>
    <row r="9" spans="2:17" ht="57" customHeight="1" x14ac:dyDescent="0.25">
      <c r="B9" s="140"/>
      <c r="C9" s="140"/>
      <c r="D9" s="140"/>
      <c r="E9" s="275"/>
      <c r="F9" s="276" t="s">
        <v>1</v>
      </c>
      <c r="G9" s="276"/>
      <c r="H9" s="141"/>
      <c r="I9" s="141"/>
      <c r="J9" s="141"/>
      <c r="K9" s="141"/>
      <c r="L9" s="141"/>
      <c r="M9" s="141"/>
      <c r="O9" s="41"/>
      <c r="P9" s="41"/>
      <c r="Q9" s="41"/>
    </row>
    <row r="10" spans="2:17" s="41" customFormat="1" ht="60.75" customHeight="1" x14ac:dyDescent="0.25">
      <c r="B10" s="450" t="s">
        <v>331</v>
      </c>
      <c r="C10" s="450"/>
      <c r="D10" s="450"/>
    </row>
    <row r="11" spans="2:17" s="41" customFormat="1" ht="12.75" customHeight="1" x14ac:dyDescent="0.25">
      <c r="B11" s="451" t="s">
        <v>332</v>
      </c>
      <c r="C11" s="452"/>
      <c r="D11" s="453"/>
    </row>
  </sheetData>
  <sheetProtection algorithmName="SHA-512" hashValue="FryWVTpFoWScNQDMlYwtjpzztT+bKYyCRcSUO+Zq3tFkE3oB+jvW/iOf0JvNIvQduNyhi6XKOghv4EBoIF/lJQ==" saltValue="AwpK3ZX+iY83vtitcvX2bw==" spinCount="100000" sheet="1" formatCells="0" formatColumns="0" formatRows="0" insertColumns="0" insertRows="0" insertHyperlinks="0" deleteColumns="0" deleteRows="0" sort="0" autoFilter="0" pivotTables="0"/>
  <mergeCells count="24">
    <mergeCell ref="B10:D10"/>
    <mergeCell ref="B11:D11"/>
    <mergeCell ref="L4:L5"/>
    <mergeCell ref="M4:M5"/>
    <mergeCell ref="B2:M2"/>
    <mergeCell ref="B8:M8"/>
    <mergeCell ref="B4:B5"/>
    <mergeCell ref="C4:C5"/>
    <mergeCell ref="D4:D5"/>
    <mergeCell ref="E4:E5"/>
    <mergeCell ref="F4:F5"/>
    <mergeCell ref="G4:G5"/>
    <mergeCell ref="H4:H5"/>
    <mergeCell ref="B1:C1"/>
    <mergeCell ref="D1:H1"/>
    <mergeCell ref="I1:K1"/>
    <mergeCell ref="B3:M3"/>
    <mergeCell ref="O3:Q3"/>
    <mergeCell ref="Q4:Q5"/>
    <mergeCell ref="I4:I5"/>
    <mergeCell ref="J4:J5"/>
    <mergeCell ref="K4:K5"/>
    <mergeCell ref="O4:O5"/>
    <mergeCell ref="P4:P5"/>
  </mergeCells>
  <phoneticPr fontId="66" type="noConversion"/>
  <dataValidations count="1">
    <dataValidation type="date" operator="greaterThan" allowBlank="1" showInputMessage="1" showErrorMessage="1" sqref="N6" xr:uid="{503A14D0-5F36-4B37-B626-BC52297F5EE1}">
      <formula1>41275</formula1>
    </dataValidation>
  </dataValidations>
  <hyperlinks>
    <hyperlink ref="I1:J1" location="'PAAC 2022'!A1" display="'PAAC 2022'!A1" xr:uid="{A2367F92-0581-48FC-B2C8-5D4506981176}"/>
    <hyperlink ref="B10" location="'PAAC 2022'!A1" display="PAAC 2022'!A1" xr:uid="{F760B4E3-CEFF-4CAA-8074-D4B36B55085A}"/>
    <hyperlink ref="B11:D11" location="'PAAC 2023'!A1" display="CLICK PARA VOLVER A PORTADA" xr:uid="{D7C5E87A-FEAA-4EE4-8A90-780F88FF3079}"/>
    <hyperlink ref="B10:D10" location="'PAAC 2022'!A1" display="PAAC 2022'!A1" xr:uid="{CA161E3B-BA49-4F58-8776-09B661C95447}"/>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2A20E-87F0-48AE-B663-7A4371BAC0BE}">
  <dimension ref="A1:O26"/>
  <sheetViews>
    <sheetView topLeftCell="C1" zoomScale="70" zoomScaleNormal="70" workbookViewId="0">
      <selection activeCell="Q7" sqref="Q7"/>
    </sheetView>
  </sheetViews>
  <sheetFormatPr baseColWidth="10" defaultColWidth="11.42578125" defaultRowHeight="15.75" x14ac:dyDescent="0.25"/>
  <cols>
    <col min="1" max="1" width="3.5703125" style="46" customWidth="1"/>
    <col min="2" max="2" width="22.7109375" style="46" customWidth="1"/>
    <col min="3" max="3" width="9.140625" style="46" customWidth="1"/>
    <col min="4" max="4" width="39.7109375" style="46" customWidth="1"/>
    <col min="5" max="5" width="36.140625" style="46" customWidth="1"/>
    <col min="6" max="6" width="21.28515625" style="70" customWidth="1"/>
    <col min="7" max="7" width="20.140625" style="70" customWidth="1"/>
    <col min="8" max="8" width="36.5703125" style="70" customWidth="1"/>
    <col min="9" max="9" width="8.7109375" style="70" customWidth="1"/>
    <col min="10" max="10" width="13.42578125" style="70" customWidth="1"/>
    <col min="11" max="11" width="18.42578125" style="46" customWidth="1"/>
    <col min="12" max="12" width="3.140625" style="46" customWidth="1"/>
    <col min="13" max="13" width="75" style="46" hidden="1" customWidth="1"/>
    <col min="14" max="15" width="50.7109375" style="46" hidden="1" customWidth="1"/>
    <col min="16" max="16" width="11.28515625" style="46" customWidth="1"/>
    <col min="17" max="17" width="37.85546875" style="46" customWidth="1"/>
    <col min="18" max="18" width="80.85546875" style="46" customWidth="1"/>
    <col min="19" max="19" width="38.140625" style="46" customWidth="1"/>
    <col min="20" max="20" width="24" style="46" customWidth="1"/>
    <col min="21" max="23" width="11.42578125" style="46"/>
    <col min="24" max="24" width="51.7109375" style="46" bestFit="1" customWidth="1"/>
    <col min="25" max="25" width="11.42578125" style="46"/>
    <col min="26" max="26" width="23.85546875" style="46" bestFit="1" customWidth="1"/>
    <col min="27" max="16384" width="11.42578125" style="46"/>
  </cols>
  <sheetData>
    <row r="1" spans="1:15" s="97" customFormat="1" ht="82.5" customHeight="1" thickTop="1" thickBot="1" x14ac:dyDescent="0.35">
      <c r="A1" s="96"/>
      <c r="B1" s="106"/>
      <c r="C1" s="460" t="s">
        <v>333</v>
      </c>
      <c r="D1" s="460"/>
      <c r="E1" s="460"/>
      <c r="F1" s="460"/>
      <c r="G1" s="460"/>
      <c r="H1" s="460"/>
      <c r="I1" s="460"/>
      <c r="J1" s="460"/>
      <c r="K1" s="460"/>
      <c r="L1" s="104"/>
      <c r="M1" s="110" t="s">
        <v>331</v>
      </c>
      <c r="N1" s="109"/>
      <c r="O1" s="108"/>
    </row>
    <row r="2" spans="1:15" s="97" customFormat="1" ht="111" customHeight="1" thickTop="1" thickBot="1" x14ac:dyDescent="0.35">
      <c r="A2" s="96"/>
      <c r="B2" s="461" t="s">
        <v>334</v>
      </c>
      <c r="C2" s="462"/>
      <c r="D2" s="462"/>
      <c r="E2" s="462"/>
      <c r="F2" s="462"/>
      <c r="G2" s="462"/>
      <c r="H2" s="462"/>
      <c r="I2" s="462"/>
      <c r="J2" s="462"/>
      <c r="K2" s="462"/>
      <c r="L2" s="462"/>
      <c r="M2" s="462"/>
      <c r="N2" s="462"/>
      <c r="O2" s="463"/>
    </row>
    <row r="3" spans="1:15" ht="33.75" customHeight="1" thickBot="1" x14ac:dyDescent="0.3">
      <c r="B3" s="465" t="s">
        <v>335</v>
      </c>
      <c r="C3" s="465"/>
      <c r="D3" s="465"/>
      <c r="E3" s="465"/>
      <c r="F3" s="465"/>
      <c r="G3" s="465"/>
      <c r="H3" s="465"/>
      <c r="I3" s="465"/>
      <c r="J3" s="465"/>
      <c r="K3" s="465"/>
      <c r="L3" s="48"/>
      <c r="M3" s="448" t="s">
        <v>8</v>
      </c>
      <c r="N3" s="448"/>
      <c r="O3" s="448"/>
    </row>
    <row r="4" spans="1:15" ht="34.5" customHeight="1" x14ac:dyDescent="0.25">
      <c r="B4" s="118" t="s">
        <v>9</v>
      </c>
      <c r="C4" s="119"/>
      <c r="D4" s="118" t="s">
        <v>336</v>
      </c>
      <c r="E4" s="120" t="s">
        <v>337</v>
      </c>
      <c r="F4" s="118" t="s">
        <v>87</v>
      </c>
      <c r="G4" s="118" t="s">
        <v>13</v>
      </c>
      <c r="H4" s="118" t="s">
        <v>310</v>
      </c>
      <c r="I4" s="118" t="s">
        <v>311</v>
      </c>
      <c r="J4" s="120" t="s">
        <v>338</v>
      </c>
      <c r="K4" s="120" t="s">
        <v>15</v>
      </c>
      <c r="L4" s="48"/>
      <c r="M4" s="116" t="s">
        <v>314</v>
      </c>
      <c r="N4" s="116" t="s">
        <v>315</v>
      </c>
      <c r="O4" s="116" t="s">
        <v>316</v>
      </c>
    </row>
    <row r="5" spans="1:15" ht="54.75" customHeight="1" x14ac:dyDescent="0.25">
      <c r="A5" s="46" t="s">
        <v>339</v>
      </c>
      <c r="B5" s="439" t="s">
        <v>340</v>
      </c>
      <c r="C5" s="116" t="s">
        <v>20</v>
      </c>
      <c r="D5" s="65" t="s">
        <v>341</v>
      </c>
      <c r="E5" s="65" t="s">
        <v>342</v>
      </c>
      <c r="F5" s="66" t="s">
        <v>343</v>
      </c>
      <c r="G5" s="67" t="s">
        <v>344</v>
      </c>
      <c r="H5" s="67" t="s">
        <v>345</v>
      </c>
      <c r="I5" s="466"/>
      <c r="J5" s="107">
        <v>45292</v>
      </c>
      <c r="K5" s="105">
        <v>45657</v>
      </c>
      <c r="L5" s="48"/>
      <c r="M5" s="50"/>
      <c r="N5" s="51"/>
      <c r="O5" s="52"/>
    </row>
    <row r="6" spans="1:15" ht="38.25" x14ac:dyDescent="0.25">
      <c r="B6" s="439"/>
      <c r="C6" s="116" t="s">
        <v>346</v>
      </c>
      <c r="D6" s="65" t="s">
        <v>347</v>
      </c>
      <c r="E6" s="65" t="s">
        <v>348</v>
      </c>
      <c r="F6" s="66" t="s">
        <v>343</v>
      </c>
      <c r="G6" s="67" t="s">
        <v>344</v>
      </c>
      <c r="H6" s="67" t="s">
        <v>349</v>
      </c>
      <c r="I6" s="466"/>
      <c r="J6" s="107">
        <v>45292</v>
      </c>
      <c r="K6" s="105">
        <v>45657</v>
      </c>
      <c r="L6" s="48"/>
      <c r="M6" s="53"/>
      <c r="N6" s="54"/>
      <c r="O6" s="55"/>
    </row>
    <row r="7" spans="1:15" ht="38.25" x14ac:dyDescent="0.25">
      <c r="B7" s="439"/>
      <c r="C7" s="116" t="s">
        <v>350</v>
      </c>
      <c r="D7" s="65" t="s">
        <v>351</v>
      </c>
      <c r="E7" s="65" t="s">
        <v>352</v>
      </c>
      <c r="F7" s="66" t="s">
        <v>343</v>
      </c>
      <c r="G7" s="67" t="s">
        <v>353</v>
      </c>
      <c r="H7" s="67" t="s">
        <v>354</v>
      </c>
      <c r="I7" s="466"/>
      <c r="J7" s="107">
        <v>45292</v>
      </c>
      <c r="K7" s="105">
        <v>45657</v>
      </c>
      <c r="L7" s="48"/>
      <c r="M7" s="56"/>
      <c r="N7" s="49"/>
      <c r="O7" s="57"/>
    </row>
    <row r="8" spans="1:15" ht="43.5" customHeight="1" thickBot="1" x14ac:dyDescent="0.3">
      <c r="B8" s="439"/>
      <c r="C8" s="116" t="s">
        <v>355</v>
      </c>
      <c r="D8" s="65" t="s">
        <v>356</v>
      </c>
      <c r="E8" s="65" t="s">
        <v>357</v>
      </c>
      <c r="F8" s="66" t="s">
        <v>358</v>
      </c>
      <c r="G8" s="67" t="s">
        <v>353</v>
      </c>
      <c r="H8" s="67" t="s">
        <v>506</v>
      </c>
      <c r="I8" s="466"/>
      <c r="J8" s="107">
        <v>45292</v>
      </c>
      <c r="K8" s="105">
        <v>45657</v>
      </c>
      <c r="L8" s="48"/>
      <c r="M8" s="56"/>
      <c r="N8" s="49"/>
      <c r="O8" s="57"/>
    </row>
    <row r="9" spans="1:15" s="62" customFormat="1" ht="60" hidden="1" customHeight="1" x14ac:dyDescent="0.25">
      <c r="B9" s="439"/>
      <c r="C9" s="116" t="s">
        <v>359</v>
      </c>
      <c r="D9" s="65" t="s">
        <v>360</v>
      </c>
      <c r="E9" s="206" t="s">
        <v>361</v>
      </c>
      <c r="F9" s="66" t="s">
        <v>362</v>
      </c>
      <c r="G9" s="67" t="s">
        <v>24</v>
      </c>
      <c r="H9" s="77"/>
      <c r="I9" s="466"/>
      <c r="J9" s="107">
        <v>44927</v>
      </c>
      <c r="K9" s="105">
        <v>45291</v>
      </c>
      <c r="L9" s="58"/>
      <c r="M9" s="59"/>
      <c r="N9" s="60"/>
      <c r="O9" s="61"/>
    </row>
    <row r="10" spans="1:15" ht="48" customHeight="1" thickBot="1" x14ac:dyDescent="0.3">
      <c r="B10" s="439" t="s">
        <v>363</v>
      </c>
      <c r="C10" s="116" t="s">
        <v>29</v>
      </c>
      <c r="D10" s="65" t="s">
        <v>364</v>
      </c>
      <c r="E10" s="65" t="s">
        <v>365</v>
      </c>
      <c r="F10" s="66" t="s">
        <v>366</v>
      </c>
      <c r="G10" s="67" t="s">
        <v>367</v>
      </c>
      <c r="H10" s="278" t="s">
        <v>507</v>
      </c>
      <c r="I10" s="467">
        <v>1</v>
      </c>
      <c r="J10" s="107">
        <v>45292</v>
      </c>
      <c r="K10" s="105">
        <v>45657</v>
      </c>
      <c r="L10" s="48"/>
      <c r="M10" s="56"/>
      <c r="N10" s="49"/>
      <c r="O10" s="63"/>
    </row>
    <row r="11" spans="1:15" ht="63" customHeight="1" thickBot="1" x14ac:dyDescent="0.3">
      <c r="B11" s="439"/>
      <c r="C11" s="116" t="s">
        <v>34</v>
      </c>
      <c r="D11" s="65" t="s">
        <v>368</v>
      </c>
      <c r="E11" s="65" t="s">
        <v>369</v>
      </c>
      <c r="F11" s="66" t="s">
        <v>370</v>
      </c>
      <c r="G11" s="67" t="s">
        <v>371</v>
      </c>
      <c r="H11" s="222" t="s">
        <v>372</v>
      </c>
      <c r="I11" s="468"/>
      <c r="J11" s="107">
        <v>45292</v>
      </c>
      <c r="K11" s="105">
        <v>45657</v>
      </c>
      <c r="L11" s="48"/>
      <c r="M11" s="64"/>
      <c r="N11" s="49"/>
      <c r="O11" s="63"/>
    </row>
    <row r="12" spans="1:15" ht="75" customHeight="1" thickBot="1" x14ac:dyDescent="0.3">
      <c r="B12" s="439"/>
      <c r="C12" s="116" t="s">
        <v>373</v>
      </c>
      <c r="D12" s="65" t="s">
        <v>374</v>
      </c>
      <c r="E12" s="65" t="s">
        <v>375</v>
      </c>
      <c r="F12" s="66" t="s">
        <v>376</v>
      </c>
      <c r="G12" s="67" t="s">
        <v>371</v>
      </c>
      <c r="H12" s="223" t="s">
        <v>377</v>
      </c>
      <c r="I12" s="468"/>
      <c r="J12" s="107">
        <v>45292</v>
      </c>
      <c r="K12" s="105">
        <v>45657</v>
      </c>
      <c r="L12" s="48"/>
      <c r="M12" s="56"/>
      <c r="N12" s="49"/>
      <c r="O12" s="52"/>
    </row>
    <row r="13" spans="1:15" ht="81.75" customHeight="1" thickBot="1" x14ac:dyDescent="0.3">
      <c r="B13" s="439"/>
      <c r="C13" s="116" t="s">
        <v>378</v>
      </c>
      <c r="D13" s="65" t="s">
        <v>379</v>
      </c>
      <c r="E13" s="65" t="s">
        <v>380</v>
      </c>
      <c r="F13" s="66" t="s">
        <v>381</v>
      </c>
      <c r="G13" s="67" t="s">
        <v>382</v>
      </c>
      <c r="H13" s="279" t="s">
        <v>510</v>
      </c>
      <c r="I13" s="468"/>
      <c r="J13" s="107">
        <v>45292</v>
      </c>
      <c r="K13" s="105">
        <v>45657</v>
      </c>
      <c r="L13" s="48"/>
      <c r="M13" s="56"/>
      <c r="N13" s="49"/>
      <c r="O13" s="49"/>
    </row>
    <row r="14" spans="1:15" ht="104.25" customHeight="1" x14ac:dyDescent="0.25">
      <c r="B14" s="439"/>
      <c r="C14" s="116" t="s">
        <v>383</v>
      </c>
      <c r="D14" s="65" t="s">
        <v>384</v>
      </c>
      <c r="E14" s="73" t="s">
        <v>385</v>
      </c>
      <c r="F14" s="66" t="s">
        <v>376</v>
      </c>
      <c r="G14" s="67" t="s">
        <v>371</v>
      </c>
      <c r="H14" s="207" t="s">
        <v>511</v>
      </c>
      <c r="I14" s="468"/>
      <c r="J14" s="107">
        <v>45292</v>
      </c>
      <c r="K14" s="105">
        <v>45657</v>
      </c>
      <c r="L14" s="48"/>
      <c r="M14" s="56"/>
      <c r="N14" s="49"/>
      <c r="O14" s="49"/>
    </row>
    <row r="15" spans="1:15" ht="90.6" customHeight="1" x14ac:dyDescent="0.25">
      <c r="B15" s="472" t="s">
        <v>386</v>
      </c>
      <c r="C15" s="116" t="s">
        <v>39</v>
      </c>
      <c r="D15" s="73" t="s">
        <v>387</v>
      </c>
      <c r="E15" s="65" t="s">
        <v>388</v>
      </c>
      <c r="F15" s="66" t="s">
        <v>389</v>
      </c>
      <c r="G15" s="67" t="s">
        <v>390</v>
      </c>
      <c r="H15" s="67" t="s">
        <v>391</v>
      </c>
      <c r="I15" s="473">
        <v>1</v>
      </c>
      <c r="J15" s="107">
        <v>45292</v>
      </c>
      <c r="K15" s="105">
        <v>45657</v>
      </c>
      <c r="L15" s="48"/>
      <c r="M15" s="56"/>
      <c r="N15" s="54"/>
      <c r="O15" s="52"/>
    </row>
    <row r="16" spans="1:15" ht="79.150000000000006" customHeight="1" x14ac:dyDescent="0.25">
      <c r="B16" s="472"/>
      <c r="C16" s="116" t="s">
        <v>392</v>
      </c>
      <c r="D16" s="65" t="s">
        <v>393</v>
      </c>
      <c r="E16" s="65" t="s">
        <v>394</v>
      </c>
      <c r="F16" s="66" t="s">
        <v>389</v>
      </c>
      <c r="G16" s="67" t="s">
        <v>24</v>
      </c>
      <c r="H16" s="67" t="s">
        <v>395</v>
      </c>
      <c r="I16" s="473"/>
      <c r="J16" s="107">
        <v>45292</v>
      </c>
      <c r="K16" s="105">
        <v>45657</v>
      </c>
      <c r="L16" s="48"/>
      <c r="M16" s="49"/>
      <c r="N16" s="49"/>
      <c r="O16" s="69"/>
    </row>
    <row r="17" spans="2:15" ht="78.599999999999994" customHeight="1" x14ac:dyDescent="0.25">
      <c r="B17" s="472"/>
      <c r="C17" s="116" t="s">
        <v>396</v>
      </c>
      <c r="D17" s="65" t="s">
        <v>397</v>
      </c>
      <c r="E17" s="65" t="s">
        <v>398</v>
      </c>
      <c r="F17" s="66" t="s">
        <v>358</v>
      </c>
      <c r="G17" s="67" t="s">
        <v>399</v>
      </c>
      <c r="H17" s="67" t="s">
        <v>508</v>
      </c>
      <c r="I17" s="473"/>
      <c r="J17" s="107">
        <v>45292</v>
      </c>
      <c r="K17" s="105">
        <v>45657</v>
      </c>
      <c r="L17" s="48"/>
      <c r="M17" s="49"/>
      <c r="N17" s="49"/>
      <c r="O17" s="69"/>
    </row>
    <row r="18" spans="2:15" ht="79.150000000000006" customHeight="1" x14ac:dyDescent="0.25">
      <c r="B18" s="472" t="s">
        <v>400</v>
      </c>
      <c r="C18" s="116" t="s">
        <v>44</v>
      </c>
      <c r="D18" s="73" t="s">
        <v>401</v>
      </c>
      <c r="E18" s="65" t="s">
        <v>402</v>
      </c>
      <c r="F18" s="66" t="s">
        <v>358</v>
      </c>
      <c r="G18" s="67" t="s">
        <v>399</v>
      </c>
      <c r="H18" s="77" t="s">
        <v>512</v>
      </c>
      <c r="I18" s="473">
        <v>1</v>
      </c>
      <c r="J18" s="107">
        <v>45292</v>
      </c>
      <c r="K18" s="105">
        <v>45657</v>
      </c>
      <c r="L18" s="47"/>
      <c r="M18" s="56"/>
      <c r="N18" s="49"/>
      <c r="O18" s="69"/>
    </row>
    <row r="19" spans="2:15" ht="69.599999999999994" customHeight="1" x14ac:dyDescent="0.25">
      <c r="B19" s="472"/>
      <c r="C19" s="116" t="s">
        <v>47</v>
      </c>
      <c r="D19" s="73" t="s">
        <v>403</v>
      </c>
      <c r="E19" s="65" t="s">
        <v>404</v>
      </c>
      <c r="F19" s="66" t="s">
        <v>358</v>
      </c>
      <c r="G19" s="67" t="s">
        <v>399</v>
      </c>
      <c r="H19" s="77" t="s">
        <v>405</v>
      </c>
      <c r="I19" s="473"/>
      <c r="J19" s="107">
        <v>45292</v>
      </c>
      <c r="K19" s="105">
        <v>45657</v>
      </c>
      <c r="L19" s="48"/>
      <c r="M19" s="56"/>
      <c r="N19" s="55"/>
      <c r="O19" s="69"/>
    </row>
    <row r="22" spans="2:15" ht="2.25" customHeight="1" x14ac:dyDescent="0.25"/>
    <row r="23" spans="2:15" ht="23.25" customHeight="1" x14ac:dyDescent="0.25">
      <c r="D23" s="469" t="s">
        <v>1</v>
      </c>
      <c r="E23" s="470"/>
      <c r="F23" s="470"/>
      <c r="G23" s="470"/>
      <c r="H23" s="470"/>
    </row>
    <row r="25" spans="2:15" s="41" customFormat="1" ht="75.75" customHeight="1" x14ac:dyDescent="0.25">
      <c r="B25" s="464" t="s">
        <v>331</v>
      </c>
      <c r="C25" s="464"/>
      <c r="D25" s="464"/>
    </row>
    <row r="26" spans="2:15" s="41" customFormat="1" ht="18.75" customHeight="1" x14ac:dyDescent="0.25">
      <c r="B26" s="471" t="s">
        <v>332</v>
      </c>
      <c r="C26" s="471"/>
      <c r="D26" s="471"/>
    </row>
  </sheetData>
  <sheetProtection algorithmName="SHA-512" hashValue="vB6rYTUt2D+HlstDTSYYDJ/kAbWzYmhA6G+JpuCmXcgIw6IGg2syFJ8ybVaEqTbxMu9AQ7nGJtVs/crovVDKSA==" saltValue="57VrnQZm+c73aQCG0O94Gg==" spinCount="100000" sheet="1" formatCells="0" formatColumns="0" formatRows="0" insertColumns="0" insertRows="0" insertHyperlinks="0" deleteColumns="0" deleteRows="0" sort="0" autoFilter="0" pivotTables="0"/>
  <mergeCells count="15">
    <mergeCell ref="B26:D26"/>
    <mergeCell ref="B15:B17"/>
    <mergeCell ref="I15:I17"/>
    <mergeCell ref="B18:B19"/>
    <mergeCell ref="I18:I19"/>
    <mergeCell ref="C1:K1"/>
    <mergeCell ref="B2:O2"/>
    <mergeCell ref="B25:D25"/>
    <mergeCell ref="B3:K3"/>
    <mergeCell ref="M3:O3"/>
    <mergeCell ref="B5:B9"/>
    <mergeCell ref="I5:I9"/>
    <mergeCell ref="B10:B14"/>
    <mergeCell ref="I10:I14"/>
    <mergeCell ref="D23:H23"/>
  </mergeCells>
  <hyperlinks>
    <hyperlink ref="M1" location="'PAAC 2022'!A1" display="PAAC 2022'!A1" xr:uid="{1DA465FE-D4A1-4733-A07D-E9CB04417856}"/>
    <hyperlink ref="B25" location="'PAAC 2022'!A1" display="PAAC 2022'!A1" xr:uid="{E3F01D12-6184-4D96-AC9E-79C006849FCE}"/>
    <hyperlink ref="B26:D26" location="'PAAC 2023'!A1" display="CLICK PARA VOLVER A PORTADA" xr:uid="{558CC234-8E90-4343-B86F-BFB18FF4078B}"/>
  </hyperlink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C0D7F-077E-4911-921F-8A790E12881A}">
  <sheetPr>
    <pageSetUpPr fitToPage="1"/>
  </sheetPr>
  <dimension ref="B1:T22"/>
  <sheetViews>
    <sheetView zoomScaleNormal="100" zoomScaleSheetLayoutView="70" workbookViewId="0">
      <selection activeCell="D7" sqref="D7"/>
    </sheetView>
  </sheetViews>
  <sheetFormatPr baseColWidth="10" defaultColWidth="11.42578125" defaultRowHeight="54" customHeight="1" x14ac:dyDescent="0.25"/>
  <cols>
    <col min="1" max="1" width="5.5703125" style="41" customWidth="1"/>
    <col min="2" max="2" width="22" style="41" customWidth="1"/>
    <col min="3" max="3" width="7.140625" style="41" customWidth="1"/>
    <col min="4" max="4" width="35.7109375" style="41" customWidth="1"/>
    <col min="5" max="5" width="29" style="41" customWidth="1"/>
    <col min="6" max="6" width="20.5703125" style="41" customWidth="1"/>
    <col min="7" max="7" width="21.140625" style="41" customWidth="1"/>
    <col min="8" max="8" width="24.42578125" style="41" customWidth="1"/>
    <col min="9" max="9" width="14.28515625" style="41" customWidth="1"/>
    <col min="10" max="10" width="13.42578125" style="41" bestFit="1" customWidth="1"/>
    <col min="11" max="11" width="13.85546875" style="41" customWidth="1"/>
    <col min="12" max="12" width="3.7109375" style="41" customWidth="1"/>
    <col min="13" max="13" width="75" style="41" hidden="1" customWidth="1"/>
    <col min="14" max="15" width="50.7109375" style="41" hidden="1" customWidth="1"/>
    <col min="16" max="16" width="40.85546875" style="41" hidden="1" customWidth="1"/>
    <col min="17" max="17" width="37.85546875" style="41" hidden="1" customWidth="1"/>
    <col min="18" max="18" width="80.85546875" style="41" hidden="1" customWidth="1"/>
    <col min="19" max="19" width="38.140625" style="41" hidden="1" customWidth="1"/>
    <col min="20" max="20" width="24" style="41" hidden="1" customWidth="1"/>
    <col min="21" max="22" width="0" style="41" hidden="1" customWidth="1"/>
    <col min="23" max="23" width="11.42578125" style="41"/>
    <col min="24" max="24" width="51.7109375" style="41" bestFit="1" customWidth="1"/>
    <col min="25" max="25" width="11.42578125" style="41"/>
    <col min="26" max="26" width="23.85546875" style="41" bestFit="1" customWidth="1"/>
    <col min="27" max="16384" width="11.42578125" style="41"/>
  </cols>
  <sheetData>
    <row r="1" spans="2:15" s="97" customFormat="1" ht="69" customHeight="1" thickTop="1" x14ac:dyDescent="0.3">
      <c r="B1" s="476" t="s">
        <v>406</v>
      </c>
      <c r="C1" s="477"/>
      <c r="D1" s="477"/>
      <c r="E1" s="477"/>
      <c r="F1" s="477"/>
      <c r="G1" s="477"/>
      <c r="H1" s="477"/>
      <c r="I1" s="477"/>
      <c r="J1" s="477"/>
      <c r="K1" s="478"/>
      <c r="L1" s="96"/>
      <c r="M1" s="474" t="s">
        <v>331</v>
      </c>
      <c r="N1" s="474"/>
      <c r="O1" s="474"/>
    </row>
    <row r="2" spans="2:15" s="97" customFormat="1" ht="60" customHeight="1" x14ac:dyDescent="0.3">
      <c r="B2" s="481" t="s">
        <v>513</v>
      </c>
      <c r="C2" s="481"/>
      <c r="D2" s="481"/>
      <c r="E2" s="481"/>
      <c r="F2" s="481"/>
      <c r="G2" s="481"/>
      <c r="H2" s="481"/>
      <c r="I2" s="481"/>
      <c r="J2" s="481"/>
      <c r="K2" s="481"/>
      <c r="L2" s="96"/>
      <c r="M2" s="475" t="s">
        <v>407</v>
      </c>
      <c r="N2" s="475"/>
      <c r="O2" s="475"/>
    </row>
    <row r="3" spans="2:15" s="246" customFormat="1" ht="42" customHeight="1" thickBot="1" x14ac:dyDescent="0.3">
      <c r="B3" s="479" t="s">
        <v>408</v>
      </c>
      <c r="C3" s="480"/>
      <c r="D3" s="480"/>
      <c r="E3" s="480"/>
      <c r="F3" s="480"/>
      <c r="G3" s="480"/>
      <c r="H3" s="480"/>
      <c r="I3" s="480"/>
      <c r="J3" s="480"/>
      <c r="K3" s="480"/>
      <c r="L3" s="245"/>
      <c r="M3" s="482" t="s">
        <v>409</v>
      </c>
      <c r="N3" s="483"/>
      <c r="O3" s="483"/>
    </row>
    <row r="4" spans="2:15" s="42" customFormat="1" ht="54" customHeight="1" thickBot="1" x14ac:dyDescent="0.3">
      <c r="B4" s="130" t="s">
        <v>9</v>
      </c>
      <c r="C4" s="131"/>
      <c r="D4" s="130" t="s">
        <v>336</v>
      </c>
      <c r="E4" s="116" t="s">
        <v>337</v>
      </c>
      <c r="F4" s="130" t="s">
        <v>87</v>
      </c>
      <c r="G4" s="130" t="s">
        <v>13</v>
      </c>
      <c r="H4" s="130" t="s">
        <v>310</v>
      </c>
      <c r="I4" s="130" t="s">
        <v>311</v>
      </c>
      <c r="J4" s="130" t="s">
        <v>338</v>
      </c>
      <c r="K4" s="116" t="s">
        <v>15</v>
      </c>
      <c r="L4" s="71"/>
      <c r="M4" s="122" t="s">
        <v>410</v>
      </c>
      <c r="N4" s="122" t="s">
        <v>411</v>
      </c>
      <c r="O4" s="122" t="s">
        <v>412</v>
      </c>
    </row>
    <row r="5" spans="2:15" s="42" customFormat="1" ht="79.900000000000006" customHeight="1" thickBot="1" x14ac:dyDescent="0.3">
      <c r="B5" s="454" t="s">
        <v>413</v>
      </c>
      <c r="C5" s="116" t="s">
        <v>20</v>
      </c>
      <c r="D5" s="73" t="s">
        <v>414</v>
      </c>
      <c r="E5" s="280" t="s">
        <v>514</v>
      </c>
      <c r="F5" s="67" t="s">
        <v>415</v>
      </c>
      <c r="G5" s="67" t="s">
        <v>353</v>
      </c>
      <c r="H5" s="67" t="s">
        <v>416</v>
      </c>
      <c r="I5" s="192">
        <v>1</v>
      </c>
      <c r="J5" s="132">
        <v>45292</v>
      </c>
      <c r="K5" s="68">
        <v>45657</v>
      </c>
      <c r="L5" s="71"/>
      <c r="M5" s="72"/>
      <c r="N5" s="43"/>
      <c r="O5" s="43"/>
    </row>
    <row r="6" spans="2:15" s="42" customFormat="1" ht="90" customHeight="1" thickBot="1" x14ac:dyDescent="0.3">
      <c r="B6" s="484"/>
      <c r="C6" s="116" t="s">
        <v>346</v>
      </c>
      <c r="D6" s="73" t="s">
        <v>417</v>
      </c>
      <c r="E6" s="280" t="s">
        <v>515</v>
      </c>
      <c r="F6" s="67" t="s">
        <v>415</v>
      </c>
      <c r="G6" s="67" t="s">
        <v>353</v>
      </c>
      <c r="H6" s="67" t="s">
        <v>418</v>
      </c>
      <c r="I6" s="190">
        <v>1</v>
      </c>
      <c r="J6" s="132">
        <v>45292</v>
      </c>
      <c r="K6" s="68">
        <v>45657</v>
      </c>
      <c r="L6" s="71"/>
      <c r="M6" s="72"/>
      <c r="N6" s="72"/>
      <c r="O6" s="72"/>
    </row>
    <row r="7" spans="2:15" s="42" customFormat="1" ht="54" customHeight="1" thickBot="1" x14ac:dyDescent="0.3">
      <c r="B7" s="484"/>
      <c r="C7" s="116" t="s">
        <v>350</v>
      </c>
      <c r="D7" s="75" t="s">
        <v>516</v>
      </c>
      <c r="E7" s="74" t="s">
        <v>517</v>
      </c>
      <c r="F7" s="194" t="s">
        <v>415</v>
      </c>
      <c r="G7" s="194" t="s">
        <v>353</v>
      </c>
      <c r="H7" s="194" t="s">
        <v>419</v>
      </c>
      <c r="I7" s="67">
        <v>1</v>
      </c>
      <c r="J7" s="132">
        <v>45292</v>
      </c>
      <c r="K7" s="68">
        <v>45657</v>
      </c>
      <c r="L7" s="71"/>
      <c r="M7" s="72"/>
      <c r="N7" s="72"/>
      <c r="O7" s="72"/>
    </row>
    <row r="8" spans="2:15" s="42" customFormat="1" ht="70.150000000000006" customHeight="1" thickBot="1" x14ac:dyDescent="0.3">
      <c r="B8" s="455"/>
      <c r="C8" s="116" t="s">
        <v>355</v>
      </c>
      <c r="D8" s="74" t="s">
        <v>518</v>
      </c>
      <c r="E8" s="280" t="s">
        <v>519</v>
      </c>
      <c r="F8" s="67" t="s">
        <v>415</v>
      </c>
      <c r="G8" s="67" t="s">
        <v>353</v>
      </c>
      <c r="H8" s="191" t="s">
        <v>420</v>
      </c>
      <c r="I8" s="192">
        <v>1</v>
      </c>
      <c r="J8" s="132">
        <v>45292</v>
      </c>
      <c r="K8" s="68">
        <v>45657</v>
      </c>
      <c r="L8" s="71"/>
      <c r="M8" s="72"/>
      <c r="N8" s="72"/>
      <c r="O8" s="72"/>
    </row>
    <row r="9" spans="2:15" s="42" customFormat="1" ht="85.9" customHeight="1" thickBot="1" x14ac:dyDescent="0.3">
      <c r="B9" s="439" t="s">
        <v>421</v>
      </c>
      <c r="C9" s="116" t="s">
        <v>29</v>
      </c>
      <c r="D9" s="73" t="s">
        <v>520</v>
      </c>
      <c r="E9" s="74" t="s">
        <v>521</v>
      </c>
      <c r="F9" s="67" t="s">
        <v>415</v>
      </c>
      <c r="G9" s="67" t="s">
        <v>353</v>
      </c>
      <c r="H9" s="67" t="s">
        <v>422</v>
      </c>
      <c r="I9" s="190">
        <v>1</v>
      </c>
      <c r="J9" s="132">
        <v>45292</v>
      </c>
      <c r="K9" s="68">
        <v>45657</v>
      </c>
      <c r="L9" s="71"/>
      <c r="M9" s="72"/>
      <c r="N9" s="72"/>
      <c r="O9" s="72"/>
    </row>
    <row r="10" spans="2:15" s="42" customFormat="1" ht="91.15" customHeight="1" thickBot="1" x14ac:dyDescent="0.3">
      <c r="B10" s="439"/>
      <c r="C10" s="116" t="s">
        <v>34</v>
      </c>
      <c r="D10" s="73" t="s">
        <v>448</v>
      </c>
      <c r="E10" s="280" t="s">
        <v>522</v>
      </c>
      <c r="F10" s="67" t="s">
        <v>423</v>
      </c>
      <c r="G10" s="67" t="s">
        <v>353</v>
      </c>
      <c r="H10" s="77" t="s">
        <v>424</v>
      </c>
      <c r="I10" s="67">
        <v>2</v>
      </c>
      <c r="J10" s="132">
        <v>45292</v>
      </c>
      <c r="K10" s="68">
        <v>45657</v>
      </c>
      <c r="L10" s="71"/>
      <c r="M10" s="72"/>
      <c r="N10" s="72"/>
      <c r="O10" s="72"/>
    </row>
    <row r="11" spans="2:15" s="42" customFormat="1" ht="102.75" customHeight="1" thickBot="1" x14ac:dyDescent="0.3">
      <c r="B11" s="116" t="s">
        <v>425</v>
      </c>
      <c r="C11" s="116" t="s">
        <v>39</v>
      </c>
      <c r="D11" s="75" t="s">
        <v>426</v>
      </c>
      <c r="E11" s="74" t="s">
        <v>449</v>
      </c>
      <c r="F11" s="194" t="s">
        <v>427</v>
      </c>
      <c r="G11" s="67" t="s">
        <v>428</v>
      </c>
      <c r="H11" s="67" t="s">
        <v>429</v>
      </c>
      <c r="I11" s="281">
        <v>1</v>
      </c>
      <c r="J11" s="132">
        <v>45292</v>
      </c>
      <c r="K11" s="68">
        <v>45657</v>
      </c>
      <c r="L11" s="71"/>
      <c r="M11" s="72"/>
      <c r="N11" s="72"/>
      <c r="O11" s="72"/>
    </row>
    <row r="12" spans="2:15" s="42" customFormat="1" ht="69" customHeight="1" thickBot="1" x14ac:dyDescent="0.3">
      <c r="B12" s="484" t="s">
        <v>430</v>
      </c>
      <c r="C12" s="116" t="s">
        <v>44</v>
      </c>
      <c r="D12" s="75" t="s">
        <v>431</v>
      </c>
      <c r="E12" s="74" t="s">
        <v>523</v>
      </c>
      <c r="F12" s="67" t="s">
        <v>415</v>
      </c>
      <c r="G12" s="67" t="s">
        <v>428</v>
      </c>
      <c r="H12" s="67" t="s">
        <v>432</v>
      </c>
      <c r="I12" s="67">
        <v>4</v>
      </c>
      <c r="J12" s="132">
        <v>45292</v>
      </c>
      <c r="K12" s="68">
        <v>45658</v>
      </c>
      <c r="L12" s="71"/>
      <c r="M12" s="76"/>
      <c r="N12" s="43"/>
      <c r="O12" s="76"/>
    </row>
    <row r="13" spans="2:15" s="42" customFormat="1" ht="54" customHeight="1" thickBot="1" x14ac:dyDescent="0.3">
      <c r="B13" s="455"/>
      <c r="C13" s="116" t="s">
        <v>47</v>
      </c>
      <c r="D13" s="75" t="s">
        <v>524</v>
      </c>
      <c r="E13" s="74" t="s">
        <v>525</v>
      </c>
      <c r="F13" s="67" t="s">
        <v>415</v>
      </c>
      <c r="G13" s="67" t="s">
        <v>428</v>
      </c>
      <c r="H13" s="67" t="s">
        <v>433</v>
      </c>
      <c r="I13" s="67">
        <v>1</v>
      </c>
      <c r="J13" s="132">
        <v>45292</v>
      </c>
      <c r="K13" s="68">
        <v>45657</v>
      </c>
      <c r="L13" s="71"/>
      <c r="M13" s="76"/>
      <c r="N13" s="43"/>
      <c r="O13" s="76"/>
    </row>
    <row r="14" spans="2:15" s="42" customFormat="1" ht="78" customHeight="1" thickBot="1" x14ac:dyDescent="0.3">
      <c r="B14" s="454" t="s">
        <v>434</v>
      </c>
      <c r="C14" s="116" t="s">
        <v>435</v>
      </c>
      <c r="D14" s="75" t="s">
        <v>436</v>
      </c>
      <c r="E14" s="280" t="s">
        <v>526</v>
      </c>
      <c r="F14" s="67" t="s">
        <v>415</v>
      </c>
      <c r="G14" s="67" t="s">
        <v>353</v>
      </c>
      <c r="H14" s="67" t="s">
        <v>437</v>
      </c>
      <c r="I14" s="67">
        <v>2</v>
      </c>
      <c r="J14" s="132">
        <v>45292</v>
      </c>
      <c r="K14" s="68">
        <v>45657</v>
      </c>
      <c r="L14" s="71"/>
      <c r="M14" s="72"/>
      <c r="N14" s="72"/>
      <c r="O14" s="72"/>
    </row>
    <row r="15" spans="2:15" s="42" customFormat="1" ht="69" customHeight="1" thickBot="1" x14ac:dyDescent="0.3">
      <c r="B15" s="484"/>
      <c r="C15" s="116" t="s">
        <v>438</v>
      </c>
      <c r="D15" s="75" t="s">
        <v>439</v>
      </c>
      <c r="E15" s="280" t="s">
        <v>450</v>
      </c>
      <c r="F15" s="67" t="s">
        <v>415</v>
      </c>
      <c r="G15" s="67" t="s">
        <v>353</v>
      </c>
      <c r="H15" s="67" t="s">
        <v>440</v>
      </c>
      <c r="I15" s="67">
        <v>2</v>
      </c>
      <c r="J15" s="132">
        <v>45292</v>
      </c>
      <c r="K15" s="68">
        <v>45657</v>
      </c>
      <c r="L15" s="71"/>
      <c r="M15" s="72"/>
      <c r="N15" s="72"/>
      <c r="O15" s="72"/>
    </row>
    <row r="16" spans="2:15" s="42" customFormat="1" ht="64.900000000000006" customHeight="1" thickBot="1" x14ac:dyDescent="0.3">
      <c r="B16" s="484"/>
      <c r="C16" s="116" t="s">
        <v>441</v>
      </c>
      <c r="D16" s="73" t="s">
        <v>442</v>
      </c>
      <c r="E16" s="280" t="s">
        <v>527</v>
      </c>
      <c r="F16" s="67" t="s">
        <v>415</v>
      </c>
      <c r="G16" s="67" t="s">
        <v>353</v>
      </c>
      <c r="H16" s="67" t="s">
        <v>443</v>
      </c>
      <c r="I16" s="190">
        <v>1</v>
      </c>
      <c r="J16" s="132">
        <v>45292</v>
      </c>
      <c r="K16" s="68">
        <v>45657</v>
      </c>
      <c r="L16" s="71"/>
      <c r="M16" s="247"/>
      <c r="N16" s="247"/>
      <c r="O16" s="247"/>
    </row>
    <row r="17" spans="2:15" s="42" customFormat="1" ht="81.599999999999994" customHeight="1" thickBot="1" x14ac:dyDescent="0.3">
      <c r="B17" s="484"/>
      <c r="C17" s="218" t="s">
        <v>444</v>
      </c>
      <c r="D17" s="73" t="s">
        <v>445</v>
      </c>
      <c r="E17" s="280" t="s">
        <v>528</v>
      </c>
      <c r="F17" s="67" t="s">
        <v>415</v>
      </c>
      <c r="G17" s="67" t="s">
        <v>353</v>
      </c>
      <c r="H17" s="67" t="s">
        <v>446</v>
      </c>
      <c r="I17" s="190">
        <v>1</v>
      </c>
      <c r="J17" s="132">
        <v>45292</v>
      </c>
      <c r="K17" s="68">
        <v>45657</v>
      </c>
      <c r="L17" s="71"/>
      <c r="M17" s="249"/>
      <c r="N17" s="248"/>
      <c r="O17" s="248"/>
    </row>
    <row r="18" spans="2:15" ht="37.5" customHeight="1" x14ac:dyDescent="0.25">
      <c r="B18" s="219"/>
      <c r="C18" s="220"/>
      <c r="D18" s="485" t="s">
        <v>1</v>
      </c>
      <c r="E18" s="486"/>
      <c r="F18" s="486"/>
      <c r="G18" s="486"/>
      <c r="H18" s="486"/>
      <c r="L18" s="45"/>
      <c r="M18" s="146"/>
    </row>
    <row r="19" spans="2:15" ht="46.5" customHeight="1" x14ac:dyDescent="0.25"/>
    <row r="20" spans="2:15" ht="54" customHeight="1" x14ac:dyDescent="0.25">
      <c r="B20" s="464" t="s">
        <v>331</v>
      </c>
      <c r="C20" s="464"/>
      <c r="D20" s="464"/>
    </row>
    <row r="21" spans="2:15" ht="31.5" customHeight="1" x14ac:dyDescent="0.25">
      <c r="B21" s="471" t="s">
        <v>332</v>
      </c>
      <c r="C21" s="471"/>
      <c r="D21" s="471"/>
    </row>
    <row r="22" spans="2:15" ht="54" customHeight="1" x14ac:dyDescent="0.25">
      <c r="M22" s="41" t="s">
        <v>447</v>
      </c>
    </row>
  </sheetData>
  <sheetProtection algorithmName="SHA-512" hashValue="Bylwi1U2K+BZr29px3jnuVXkRrmf73FyZm29rbw7lxiyByFF5Es857+fNyeCy70Yc1NjhRhWtHTWIWe7dWJpgg==" saltValue="J148YWBWNtATYdAHk0fJgw==" spinCount="100000" sheet="1" formatCells="0" formatColumns="0" formatRows="0" insertColumns="0" insertRows="0" insertHyperlinks="0" deleteColumns="0" deleteRows="0" sort="0" autoFilter="0" pivotTables="0"/>
  <mergeCells count="13">
    <mergeCell ref="B21:D21"/>
    <mergeCell ref="B20:D20"/>
    <mergeCell ref="B9:B10"/>
    <mergeCell ref="B12:B13"/>
    <mergeCell ref="B5:B8"/>
    <mergeCell ref="B14:B17"/>
    <mergeCell ref="D18:H18"/>
    <mergeCell ref="M1:O1"/>
    <mergeCell ref="M2:O2"/>
    <mergeCell ref="B1:K1"/>
    <mergeCell ref="B3:K3"/>
    <mergeCell ref="B2:K2"/>
    <mergeCell ref="M3:O3"/>
  </mergeCells>
  <hyperlinks>
    <hyperlink ref="B20" location="'PAAC 2022'!A1" display="PAAC 2022'!A1" xr:uid="{3650A874-1BB2-48B7-9DF9-4E43C4688F0B}"/>
    <hyperlink ref="B21:D21" location="'PAAC 2023'!A1" display="CLICK PARA VOLVER A PORTADA" xr:uid="{79233CB8-06FD-4BBF-87FC-D17A22E37E05}"/>
    <hyperlink ref="M1" location="'PAAC 2022'!A1" display="PAAC 2022'!A1" xr:uid="{E1376278-E3B0-4812-A235-12E1361DA865}"/>
    <hyperlink ref="M2:O2" location="'PAAC 2023'!A1" display="CLICK PARA REGRESAR A PORTADA PACC" xr:uid="{5CEDCA37-91FC-4A55-BDF4-C05F761FCB10}"/>
  </hyperlinks>
  <pageMargins left="0.23622047244094491" right="0.23622047244094491" top="0.74803149606299213" bottom="0.74803149606299213" header="0.31496062992125984" footer="0.31496062992125984"/>
  <pageSetup scale="54" fitToHeight="0"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C17F-4C29-4C3B-940D-B3A3294F895B}">
  <dimension ref="A1:N13"/>
  <sheetViews>
    <sheetView zoomScale="90" zoomScaleNormal="90" workbookViewId="0">
      <selection activeCell="I7" sqref="I7"/>
    </sheetView>
  </sheetViews>
  <sheetFormatPr baseColWidth="10" defaultColWidth="11.42578125" defaultRowHeight="15.75" x14ac:dyDescent="0.25"/>
  <cols>
    <col min="1" max="1" width="3.140625" style="41" customWidth="1"/>
    <col min="2" max="2" width="20.85546875" style="42" customWidth="1"/>
    <col min="3" max="3" width="7.7109375" style="42" customWidth="1"/>
    <col min="4" max="4" width="31.5703125" style="42" customWidth="1"/>
    <col min="5" max="5" width="25.85546875" style="42" customWidth="1"/>
    <col min="6" max="6" width="25.5703125" style="42" customWidth="1"/>
    <col min="7" max="8" width="17.42578125" style="42" customWidth="1"/>
    <col min="9" max="9" width="12.42578125" style="42" bestFit="1" customWidth="1"/>
    <col min="10" max="10" width="13.7109375" style="42" customWidth="1"/>
    <col min="11" max="11" width="2.7109375" style="42" customWidth="1"/>
    <col min="12" max="12" width="50.7109375" style="42" hidden="1" customWidth="1"/>
    <col min="13" max="13" width="47.28515625" style="42" hidden="1" customWidth="1"/>
    <col min="14" max="14" width="50.7109375" style="42" hidden="1" customWidth="1"/>
    <col min="15" max="15" width="37.85546875" style="42" customWidth="1"/>
    <col min="16" max="16" width="80.85546875" style="42" customWidth="1"/>
    <col min="17" max="17" width="38.140625" style="42" customWidth="1"/>
    <col min="18" max="18" width="24" style="42" customWidth="1"/>
    <col min="19" max="21" width="11.42578125" style="42"/>
    <col min="22" max="22" width="51.7109375" style="42" bestFit="1" customWidth="1"/>
    <col min="23" max="23" width="11.42578125" style="42"/>
    <col min="24" max="24" width="23.85546875" style="42" bestFit="1" customWidth="1"/>
    <col min="25" max="16384" width="11.42578125" style="42"/>
  </cols>
  <sheetData>
    <row r="1" spans="2:14" customFormat="1" ht="96.75" customHeight="1" thickBot="1" x14ac:dyDescent="0.3">
      <c r="B1" s="488" t="s">
        <v>451</v>
      </c>
      <c r="C1" s="489"/>
      <c r="D1" s="489"/>
      <c r="E1" s="489"/>
      <c r="F1" s="489"/>
      <c r="G1" s="489"/>
      <c r="H1" s="489"/>
      <c r="I1" s="489"/>
      <c r="J1" s="489"/>
      <c r="K1" s="489"/>
      <c r="L1" s="489"/>
      <c r="M1" s="175" t="s">
        <v>452</v>
      </c>
      <c r="N1" s="42"/>
    </row>
    <row r="2" spans="2:14" ht="38.450000000000003" customHeight="1" thickBot="1" x14ac:dyDescent="0.3">
      <c r="B2" s="492" t="s">
        <v>453</v>
      </c>
      <c r="C2" s="493"/>
      <c r="D2" s="493"/>
      <c r="E2" s="493"/>
      <c r="F2" s="493"/>
      <c r="G2" s="493"/>
      <c r="H2" s="494"/>
      <c r="I2" s="490" t="s">
        <v>454</v>
      </c>
      <c r="J2" s="490" t="s">
        <v>455</v>
      </c>
      <c r="K2" s="78"/>
      <c r="L2" s="305" t="s">
        <v>8</v>
      </c>
      <c r="M2" s="305"/>
      <c r="N2" s="305"/>
    </row>
    <row r="3" spans="2:14" ht="16.5" thickBot="1" x14ac:dyDescent="0.3">
      <c r="B3" s="136" t="s">
        <v>9</v>
      </c>
      <c r="C3" s="495" t="s">
        <v>336</v>
      </c>
      <c r="D3" s="495"/>
      <c r="E3" s="137" t="s">
        <v>337</v>
      </c>
      <c r="F3" s="137" t="s">
        <v>456</v>
      </c>
      <c r="G3" s="136" t="s">
        <v>87</v>
      </c>
      <c r="H3" s="136" t="s">
        <v>13</v>
      </c>
      <c r="I3" s="491"/>
      <c r="J3" s="491"/>
      <c r="K3" s="78"/>
      <c r="L3" s="122" t="s">
        <v>457</v>
      </c>
      <c r="M3" s="122" t="s">
        <v>458</v>
      </c>
      <c r="N3" s="122" t="s">
        <v>459</v>
      </c>
    </row>
    <row r="4" spans="2:14" ht="96.6" customHeight="1" thickBot="1" x14ac:dyDescent="0.3">
      <c r="B4" s="138" t="s">
        <v>460</v>
      </c>
      <c r="C4" s="137" t="s">
        <v>20</v>
      </c>
      <c r="D4" s="79" t="s">
        <v>461</v>
      </c>
      <c r="E4" s="79" t="s">
        <v>462</v>
      </c>
      <c r="F4" s="80" t="s">
        <v>463</v>
      </c>
      <c r="G4" s="80" t="s">
        <v>464</v>
      </c>
      <c r="H4" s="81" t="s">
        <v>465</v>
      </c>
      <c r="I4" s="139">
        <v>45292</v>
      </c>
      <c r="J4" s="82" t="s">
        <v>466</v>
      </c>
      <c r="K4" s="78"/>
      <c r="L4" s="43"/>
      <c r="M4" s="83"/>
      <c r="N4" s="84"/>
    </row>
    <row r="5" spans="2:14" ht="80.45" customHeight="1" thickBot="1" x14ac:dyDescent="0.3">
      <c r="B5" s="496" t="s">
        <v>467</v>
      </c>
      <c r="C5" s="137" t="s">
        <v>29</v>
      </c>
      <c r="D5" s="80" t="s">
        <v>468</v>
      </c>
      <c r="E5" s="85" t="s">
        <v>469</v>
      </c>
      <c r="F5" s="80" t="s">
        <v>470</v>
      </c>
      <c r="G5" s="80" t="s">
        <v>464</v>
      </c>
      <c r="H5" s="81" t="s">
        <v>465</v>
      </c>
      <c r="I5" s="139">
        <v>45292</v>
      </c>
      <c r="J5" s="86">
        <v>45473</v>
      </c>
      <c r="K5" s="78"/>
      <c r="L5" s="43"/>
      <c r="M5" s="43"/>
      <c r="N5" s="87"/>
    </row>
    <row r="6" spans="2:14" ht="72" customHeight="1" thickBot="1" x14ac:dyDescent="0.3">
      <c r="B6" s="497"/>
      <c r="C6" s="137" t="s">
        <v>34</v>
      </c>
      <c r="D6" s="79" t="s">
        <v>471</v>
      </c>
      <c r="E6" s="88" t="s">
        <v>472</v>
      </c>
      <c r="F6" s="80" t="s">
        <v>473</v>
      </c>
      <c r="G6" s="80" t="s">
        <v>474</v>
      </c>
      <c r="H6" s="81" t="s">
        <v>465</v>
      </c>
      <c r="I6" s="139">
        <v>45292</v>
      </c>
      <c r="J6" s="86">
        <v>45657</v>
      </c>
      <c r="K6" s="78"/>
      <c r="L6" s="43"/>
      <c r="M6" s="43"/>
      <c r="N6" s="44"/>
    </row>
    <row r="7" spans="2:14" ht="133.9" customHeight="1" thickBot="1" x14ac:dyDescent="0.3">
      <c r="B7" s="138" t="s">
        <v>475</v>
      </c>
      <c r="C7" s="137" t="s">
        <v>39</v>
      </c>
      <c r="D7" s="250" t="s">
        <v>476</v>
      </c>
      <c r="E7" s="250" t="s">
        <v>477</v>
      </c>
      <c r="F7" s="251" t="s">
        <v>478</v>
      </c>
      <c r="G7" s="251" t="s">
        <v>464</v>
      </c>
      <c r="H7" s="251" t="s">
        <v>465</v>
      </c>
      <c r="I7" s="252">
        <v>45292</v>
      </c>
      <c r="J7" s="253">
        <v>45657</v>
      </c>
      <c r="K7" s="78"/>
      <c r="L7" s="43"/>
      <c r="M7" s="44"/>
      <c r="N7" s="87"/>
    </row>
    <row r="8" spans="2:14" ht="126" customHeight="1" thickBot="1" x14ac:dyDescent="0.3">
      <c r="B8" s="199" t="s">
        <v>479</v>
      </c>
      <c r="C8" s="197" t="s">
        <v>44</v>
      </c>
      <c r="D8" s="250" t="s">
        <v>480</v>
      </c>
      <c r="E8" s="254" t="s">
        <v>481</v>
      </c>
      <c r="F8" s="251" t="s">
        <v>482</v>
      </c>
      <c r="G8" s="255" t="s">
        <v>464</v>
      </c>
      <c r="H8" s="251" t="s">
        <v>465</v>
      </c>
      <c r="I8" s="252">
        <v>45292</v>
      </c>
      <c r="J8" s="253">
        <v>45657</v>
      </c>
      <c r="K8" s="78"/>
      <c r="L8" s="43"/>
      <c r="M8" s="44"/>
      <c r="N8" s="87"/>
    </row>
    <row r="9" spans="2:14" ht="187.5" customHeight="1" thickBot="1" x14ac:dyDescent="0.3">
      <c r="B9" s="198" t="s">
        <v>483</v>
      </c>
      <c r="C9" s="137" t="s">
        <v>435</v>
      </c>
      <c r="D9" s="79" t="s">
        <v>484</v>
      </c>
      <c r="E9" s="79" t="s">
        <v>485</v>
      </c>
      <c r="F9" s="80" t="s">
        <v>486</v>
      </c>
      <c r="G9" s="89" t="s">
        <v>474</v>
      </c>
      <c r="H9" s="81" t="s">
        <v>353</v>
      </c>
      <c r="I9" s="139">
        <v>45292</v>
      </c>
      <c r="J9" s="86">
        <v>45657</v>
      </c>
      <c r="K9" s="78"/>
      <c r="L9" s="90"/>
      <c r="M9" s="91"/>
      <c r="N9" s="44"/>
    </row>
    <row r="10" spans="2:14" x14ac:dyDescent="0.25">
      <c r="B10" s="41"/>
      <c r="C10" s="41"/>
      <c r="D10" s="41"/>
      <c r="E10" s="41"/>
      <c r="F10" s="41"/>
      <c r="G10" s="41"/>
      <c r="H10" s="41"/>
      <c r="I10" s="41"/>
      <c r="J10" s="41"/>
      <c r="K10" s="41"/>
      <c r="L10" s="41"/>
      <c r="N10" s="41"/>
    </row>
    <row r="11" spans="2:14" x14ac:dyDescent="0.25">
      <c r="B11" s="41"/>
      <c r="C11" s="41"/>
      <c r="D11" s="41"/>
      <c r="E11" s="41"/>
      <c r="F11" s="41"/>
      <c r="G11" s="41"/>
      <c r="H11" s="41"/>
      <c r="I11" s="41"/>
      <c r="J11" s="41"/>
      <c r="K11" s="41"/>
      <c r="L11" s="41"/>
      <c r="M11" s="41"/>
      <c r="N11" s="41"/>
    </row>
    <row r="12" spans="2:14" s="41" customFormat="1" ht="64.5" customHeight="1" x14ac:dyDescent="0.25">
      <c r="B12" s="487" t="s">
        <v>57</v>
      </c>
      <c r="C12" s="487"/>
      <c r="D12" s="487"/>
      <c r="E12" s="258" t="s">
        <v>1</v>
      </c>
      <c r="F12" s="259"/>
      <c r="G12" s="259"/>
      <c r="H12" s="259"/>
      <c r="I12" s="259"/>
      <c r="J12" s="260"/>
    </row>
    <row r="13" spans="2:14" s="203" customFormat="1" ht="36.75" customHeight="1" x14ac:dyDescent="0.25">
      <c r="B13" s="471" t="s">
        <v>332</v>
      </c>
      <c r="C13" s="471"/>
      <c r="D13" s="471"/>
    </row>
  </sheetData>
  <sheetProtection algorithmName="SHA-512" hashValue="/tHS/j0BVlr5OdX8ZZFT33YmZIn9Nmvhy7ZqP71onj4cHev21xJrZHa/NMJsE2XmP+oaoes/sTiM4fNnCNVADg==" saltValue="FUQ6D/a6J6c8bbMB3vx84g==" spinCount="100000" sheet="1" formatCells="0" formatColumns="0" formatRows="0" insertColumns="0" insertRows="0" insertHyperlinks="0" deleteColumns="0" deleteRows="0" sort="0" autoFilter="0" pivotTables="0"/>
  <mergeCells count="9">
    <mergeCell ref="B13:D13"/>
    <mergeCell ref="B12:D12"/>
    <mergeCell ref="B1:L1"/>
    <mergeCell ref="I2:I3"/>
    <mergeCell ref="J2:J3"/>
    <mergeCell ref="B2:H2"/>
    <mergeCell ref="L2:N2"/>
    <mergeCell ref="C3:D3"/>
    <mergeCell ref="B5:B6"/>
  </mergeCells>
  <hyperlinks>
    <hyperlink ref="M1" location="'PAAC 2023'!A1" display="HAZ CLICK PORTADA   'PAAC 2023'!A1" xr:uid="{3AFB987D-47BB-431F-A43D-52AF5520E97A}"/>
    <hyperlink ref="B13:D13" location="'PAAC 2023'!A1" display="CLICK PARA VOLVER A PORTADA" xr:uid="{B11E6BF5-1D92-47A2-961F-3D8F219CBDB7}"/>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24FF-2266-4CE1-93F0-B75BD0057EB7}">
  <dimension ref="B1:L11"/>
  <sheetViews>
    <sheetView tabSelected="1" zoomScale="80" zoomScaleNormal="80" workbookViewId="0">
      <selection activeCell="F5" sqref="F5"/>
    </sheetView>
  </sheetViews>
  <sheetFormatPr baseColWidth="10" defaultColWidth="11.42578125" defaultRowHeight="15.75" x14ac:dyDescent="0.25"/>
  <cols>
    <col min="1" max="1" width="13.5703125" style="42" customWidth="1"/>
    <col min="2" max="2" width="6.7109375" style="42" customWidth="1"/>
    <col min="3" max="3" width="22" style="42" customWidth="1"/>
    <col min="4" max="4" width="49.5703125" style="42" customWidth="1"/>
    <col min="5" max="5" width="43.42578125" style="42" customWidth="1"/>
    <col min="6" max="6" width="18.85546875" style="42" customWidth="1"/>
    <col min="7" max="7" width="21.140625" style="42" customWidth="1"/>
    <col min="8" max="8" width="25.140625" style="42" customWidth="1"/>
    <col min="9" max="9" width="2.85546875" style="42" customWidth="1"/>
    <col min="10" max="10" width="51" style="42" hidden="1" customWidth="1"/>
    <col min="11" max="12" width="50.7109375" style="42" hidden="1" customWidth="1"/>
    <col min="13" max="16384" width="11.42578125" style="42"/>
  </cols>
  <sheetData>
    <row r="1" spans="2:12" s="143" customFormat="1" ht="78" customHeight="1" x14ac:dyDescent="0.3">
      <c r="B1" s="142"/>
      <c r="C1" s="498" t="s">
        <v>487</v>
      </c>
      <c r="D1" s="499"/>
      <c r="E1" s="499"/>
      <c r="F1" s="500"/>
      <c r="G1" s="501" t="s">
        <v>488</v>
      </c>
      <c r="H1" s="502"/>
      <c r="I1" s="176"/>
      <c r="J1" s="176"/>
    </row>
    <row r="2" spans="2:12" s="144" customFormat="1" ht="144.75" customHeight="1" thickBot="1" x14ac:dyDescent="0.35">
      <c r="B2" s="505" t="s">
        <v>489</v>
      </c>
      <c r="C2" s="505"/>
      <c r="D2" s="505"/>
      <c r="E2" s="505"/>
      <c r="F2" s="505"/>
      <c r="G2" s="505"/>
      <c r="H2" s="506"/>
      <c r="I2" s="142"/>
      <c r="J2" s="143"/>
      <c r="K2" s="143"/>
      <c r="L2" s="143"/>
    </row>
    <row r="3" spans="2:12" s="144" customFormat="1" ht="26.25" customHeight="1" thickBot="1" x14ac:dyDescent="0.35">
      <c r="B3" s="503"/>
      <c r="C3" s="513" t="s">
        <v>490</v>
      </c>
      <c r="D3" s="509" t="s">
        <v>11</v>
      </c>
      <c r="E3" s="183"/>
      <c r="F3" s="511" t="s">
        <v>491</v>
      </c>
      <c r="G3" s="512"/>
      <c r="H3" s="507" t="s">
        <v>492</v>
      </c>
      <c r="I3" s="142"/>
      <c r="J3" s="305" t="s">
        <v>8</v>
      </c>
      <c r="K3" s="305"/>
      <c r="L3" s="305"/>
    </row>
    <row r="4" spans="2:12" s="144" customFormat="1" ht="31.5" customHeight="1" thickBot="1" x14ac:dyDescent="0.35">
      <c r="B4" s="504"/>
      <c r="C4" s="514"/>
      <c r="D4" s="510"/>
      <c r="E4" s="186" t="s">
        <v>493</v>
      </c>
      <c r="F4" s="145" t="s">
        <v>494</v>
      </c>
      <c r="G4" s="145" t="s">
        <v>495</v>
      </c>
      <c r="H4" s="508"/>
      <c r="I4" s="142"/>
      <c r="J4" s="122" t="s">
        <v>457</v>
      </c>
      <c r="K4" s="122" t="s">
        <v>458</v>
      </c>
      <c r="L4" s="122" t="s">
        <v>459</v>
      </c>
    </row>
    <row r="5" spans="2:12" s="144" customFormat="1" ht="111.75" customHeight="1" thickBot="1" x14ac:dyDescent="0.35">
      <c r="B5" s="189" t="s">
        <v>496</v>
      </c>
      <c r="C5" s="273" t="s">
        <v>497</v>
      </c>
      <c r="D5" s="274" t="s">
        <v>498</v>
      </c>
      <c r="E5" s="34" t="s">
        <v>499</v>
      </c>
      <c r="F5" s="185">
        <v>45323</v>
      </c>
      <c r="G5" s="147">
        <v>45595</v>
      </c>
      <c r="H5" s="148" t="s">
        <v>500</v>
      </c>
      <c r="I5" s="142"/>
      <c r="J5" s="43"/>
      <c r="K5" s="83"/>
      <c r="L5" s="84"/>
    </row>
    <row r="6" spans="2:12" s="144" customFormat="1" ht="110.25" customHeight="1" thickBot="1" x14ac:dyDescent="0.35">
      <c r="B6" s="189" t="s">
        <v>501</v>
      </c>
      <c r="C6" s="184" t="s">
        <v>502</v>
      </c>
      <c r="D6" s="187" t="s">
        <v>503</v>
      </c>
      <c r="E6" s="188" t="s">
        <v>504</v>
      </c>
      <c r="F6" s="185">
        <v>45323</v>
      </c>
      <c r="G6" s="149">
        <v>45657</v>
      </c>
      <c r="H6" s="148" t="s">
        <v>500</v>
      </c>
      <c r="I6" s="142"/>
      <c r="J6" s="43"/>
      <c r="K6" s="43"/>
      <c r="L6" s="87"/>
    </row>
    <row r="7" spans="2:12" s="41" customFormat="1" x14ac:dyDescent="0.25">
      <c r="J7" s="146"/>
      <c r="K7" s="150"/>
      <c r="L7" s="151"/>
    </row>
    <row r="8" spans="2:12" s="41" customFormat="1" ht="22.5" customHeight="1" x14ac:dyDescent="0.25">
      <c r="E8" s="41" t="s">
        <v>1</v>
      </c>
      <c r="F8" s="257"/>
      <c r="G8" s="257"/>
      <c r="H8" s="257"/>
      <c r="I8" s="257"/>
      <c r="J8" s="261"/>
      <c r="K8" s="146"/>
      <c r="L8" s="146"/>
    </row>
    <row r="9" spans="2:12" s="41" customFormat="1" x14ac:dyDescent="0.25">
      <c r="J9" s="146"/>
      <c r="K9" s="146"/>
      <c r="L9" s="152"/>
    </row>
    <row r="10" spans="2:12" s="41" customFormat="1" x14ac:dyDescent="0.25">
      <c r="J10" s="146"/>
      <c r="K10" s="146"/>
      <c r="L10" s="146"/>
    </row>
    <row r="11" spans="2:12" s="41" customFormat="1" ht="94.5" customHeight="1" x14ac:dyDescent="0.25">
      <c r="C11" s="487" t="s">
        <v>505</v>
      </c>
      <c r="D11" s="487"/>
      <c r="E11" s="204"/>
      <c r="J11" s="153"/>
      <c r="K11" s="150"/>
      <c r="L11" s="150"/>
    </row>
  </sheetData>
  <sheetProtection algorithmName="SHA-512" hashValue="zwa4CWLikCEHZsGOXWWk1XuXvEFyaeAimKQqJoKhZA/7918DTQMXAuirAdyQ7RSpFk476dXkgjT/fmoL75k7Yg==" saltValue="AAbq15VCPtQWX1MmkCanIQ==" spinCount="100000" sheet="1" formatCells="0" formatColumns="0" formatRows="0" insertColumns="0" insertRows="0" insertHyperlinks="0" deleteColumns="0" deleteRows="0" sort="0" autoFilter="0" pivotTables="0"/>
  <mergeCells count="10">
    <mergeCell ref="C11:D11"/>
    <mergeCell ref="D3:D4"/>
    <mergeCell ref="F3:G3"/>
    <mergeCell ref="C3:C4"/>
    <mergeCell ref="C1:F1"/>
    <mergeCell ref="G1:H1"/>
    <mergeCell ref="B3:B4"/>
    <mergeCell ref="B2:H2"/>
    <mergeCell ref="J3:L3"/>
    <mergeCell ref="H3:H4"/>
  </mergeCells>
  <phoneticPr fontId="66" type="noConversion"/>
  <hyperlinks>
    <hyperlink ref="G1" location="'PAAC 2022'!A1" display="PAAC 2022'!A1" xr:uid="{401111B4-28FE-4347-A412-9890337F6168}"/>
    <hyperlink ref="G1:H1" location="'PAAC 2023'!A1" display="PAAC 2022'!A1" xr:uid="{71B43AEE-946D-4FD1-B239-48FDCEE3A48F}"/>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c3ff982-b687-4eb5-9a04-fd6efaf5d504">
      <Terms xmlns="http://schemas.microsoft.com/office/infopath/2007/PartnerControls"/>
    </lcf76f155ced4ddcb4097134ff3c332f>
    <TaxCatchAll xmlns="ae0c3cce-6c31-4f1f-b54e-e7c442e692b0" xsi:nil="true"/>
    <SharedWithUsers xmlns="ae0c3cce-6c31-4f1f-b54e-e7c442e692b0">
      <UserInfo>
        <DisplayName>Fernando Castillo Delgado</DisplayName>
        <AccountId>22</AccountId>
        <AccountType/>
      </UserInfo>
      <UserInfo>
        <DisplayName>Luis Alonso Pinzón Barbosa</DisplayName>
        <AccountId>26</AccountId>
        <AccountType/>
      </UserInfo>
      <UserInfo>
        <DisplayName>Diana Carolina Zapata Romero</DisplayName>
        <AccountId>4069</AccountId>
        <AccountType/>
      </UserInfo>
      <UserInfo>
        <DisplayName>Flor Haidee Alvarez Torres</DisplayName>
        <AccountId>2276</AccountId>
        <AccountType/>
      </UserInfo>
      <UserInfo>
        <DisplayName>Karen Ezpeleta Merchan</DisplayName>
        <AccountId>5497</AccountId>
        <AccountType/>
      </UserInfo>
      <UserInfo>
        <DisplayName>Giovanni Soto Cagua</DisplayName>
        <AccountId>31</AccountId>
        <AccountType/>
      </UserInfo>
      <UserInfo>
        <DisplayName>Carlos Andres Daniels Jaramillo</DisplayName>
        <AccountId>3553</AccountId>
        <AccountType/>
      </UserInfo>
      <UserInfo>
        <DisplayName>Carlos Alberto Mendoza Velez</DisplayName>
        <AccountId>3051</AccountId>
        <AccountType/>
      </UserInfo>
      <UserInfo>
        <DisplayName>Carolina Marin Lopez</DisplayName>
        <AccountId>121</AccountId>
        <AccountType/>
      </UserInfo>
      <UserInfo>
        <DisplayName>Maria Clemencia Lozano Villegas</DisplayName>
        <AccountId>15</AccountId>
        <AccountType/>
      </UserInfo>
      <UserInfo>
        <DisplayName>Diana Carolina Rodriguez Guevara</DisplayName>
        <AccountId>30</AccountId>
        <AccountType/>
      </UserInfo>
      <UserInfo>
        <DisplayName>Lyda Fernanda Sanabria Hernandez</DisplayName>
        <AccountId>50</AccountId>
        <AccountType/>
      </UserInfo>
      <UserInfo>
        <DisplayName>Martha Lucia Fuquene Lopez</DisplayName>
        <AccountId>2981</AccountId>
        <AccountType/>
      </UserInfo>
      <UserInfo>
        <DisplayName>Sandra Milena Muñoz Galeano</DisplayName>
        <AccountId>40</AccountId>
        <AccountType/>
      </UserInfo>
      <UserInfo>
        <DisplayName>Diana Milena Moreno Lopez</DisplayName>
        <AccountId>35</AccountId>
        <AccountType/>
      </UserInfo>
      <UserInfo>
        <DisplayName>Juan Carlos Villalba Cardenas</DisplayName>
        <AccountId>14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EC359A-7DDB-4580-9093-A020C066A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224445-FDA1-4C6A-8918-8921951BA04D}">
  <ds:schemaRefs>
    <ds:schemaRef ds:uri="http://schemas.microsoft.com/office/2006/metadata/properties"/>
    <ds:schemaRef ds:uri="http://schemas.microsoft.com/office/infopath/2007/PartnerControls"/>
    <ds:schemaRef ds:uri="0c3ff982-b687-4eb5-9a04-fd6efaf5d504"/>
    <ds:schemaRef ds:uri="ae0c3cce-6c31-4f1f-b54e-e7c442e692b0"/>
  </ds:schemaRefs>
</ds:datastoreItem>
</file>

<file path=customXml/itemProps3.xml><?xml version="1.0" encoding="utf-8"?>
<ds:datastoreItem xmlns:ds="http://schemas.openxmlformats.org/officeDocument/2006/customXml" ds:itemID="{F0F40AC8-C0E2-42E1-B1F6-4ECBCD204F7F}">
  <ds:schemaRefs>
    <ds:schemaRef ds:uri="http://schemas.microsoft.com/sharepoint/v3/contenttype/forms"/>
  </ds:schemaRefs>
</ds:datastoreItem>
</file>

<file path=docMetadata/LabelInfo.xml><?xml version="1.0" encoding="utf-8"?>
<clbl:labelList xmlns:clbl="http://schemas.microsoft.com/office/2020/mipLabelMetadata">
  <clbl:label id="{0f25ac5d-820e-433e-8460-6c0c6dd4e7e8}" enabled="0" method="" siteId="{0f25ac5d-820e-433e-8460-6c0c6dd4e7e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 2024</vt:lpstr>
      <vt:lpstr>COMPONENTE 1-GESTIÓN RIESGOS</vt:lpstr>
      <vt:lpstr>COMP 1-MAPA DE RIESGOS</vt:lpstr>
      <vt:lpstr>COMPONENTE 2-RACIONALIZACIÓN </vt:lpstr>
      <vt:lpstr>COMPONENTE 3-RENDICIÓN CUENTAS</vt:lpstr>
      <vt:lpstr>COMPONENTE 4-SERVICIO CIUDADANO</vt:lpstr>
      <vt:lpstr>COMPONENTE 5-TRANSPARENCIA</vt:lpstr>
      <vt:lpstr>COMPONENTE 6-INICIATIVAS ADICIO</vt:lpstr>
      <vt:lpstr>'COMPONENTE 4-SERVICIO CIUDADANO'!Área_de_impresión</vt:lpstr>
      <vt:lpstr>'COMPONENTE 4-SERVICIO CIUDADANO'!Títulos_a_imprimir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Luis Alonso Pinzón Barbosa</cp:lastModifiedBy>
  <cp:revision/>
  <dcterms:created xsi:type="dcterms:W3CDTF">2021-12-08T22:29:59Z</dcterms:created>
  <dcterms:modified xsi:type="dcterms:W3CDTF">2024-01-29T17:22:22Z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0x010100B6E0F052F7D8D049BB205D4AAC80D1CC</vt:lpwstr>
  </property>
</Properties>
</file>